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 1" sheetId="1" r:id="rId1"/>
    <sheet name="прил. 5" sheetId="2" r:id="rId2"/>
    <sheet name="прил.7" sheetId="3" r:id="rId3"/>
    <sheet name="прил.9" sheetId="4" r:id="rId4"/>
    <sheet name="прил. 12" sheetId="5" r:id="rId5"/>
  </sheets>
  <definedNames/>
  <calcPr fullCalcOnLoad="1"/>
</workbook>
</file>

<file path=xl/sharedStrings.xml><?xml version="1.0" encoding="utf-8"?>
<sst xmlns="http://schemas.openxmlformats.org/spreadsheetml/2006/main" count="1403" uniqueCount="539">
  <si>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</si>
  <si>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</si>
  <si>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</si>
  <si>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</si>
  <si>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 xml:space="preserve">Сумма </t>
  </si>
  <si>
    <t xml:space="preserve">   Наименование</t>
  </si>
  <si>
    <t>ЖИЛИЩНО-КОММУНАЛЬНОЕ ХОЗЯЙСТВО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</si>
  <si>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</si>
  <si>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</si>
  <si>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</si>
  <si>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</si>
  <si>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</si>
  <si>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Мобилизация и вневойсковая подготовка</t>
  </si>
  <si>
    <t>НАЦИОНАЛЬНАЯ ОБОРОНА</t>
  </si>
  <si>
    <t>500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</si>
  <si>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</si>
  <si>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</si>
  <si>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Благоустройство</t>
  </si>
  <si>
    <t>Резервные фонды</t>
  </si>
  <si>
    <t xml:space="preserve">Резервные фонды </t>
  </si>
  <si>
    <t xml:space="preserve">Резервные фонды местных администраций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</si>
  <si>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</si>
  <si>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</si>
  <si>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</si>
  <si>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Иные межбюджетные трансферты</t>
  </si>
  <si>
    <t>НАЦИОНАЛЬНАЯ ЭКОНОМИКА</t>
  </si>
  <si>
    <t>Общеэкономические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</si>
  <si>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</si>
  <si>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</si>
  <si>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</si>
  <si>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</si>
  <si>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</si>
  <si>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</si>
  <si>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</si>
  <si>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</si>
  <si>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</si>
  <si>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</si>
  <si>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</si>
  <si>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</si>
  <si>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</si>
  <si>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</si>
  <si>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</si>
  <si>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</si>
  <si>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</si>
  <si>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</si>
  <si>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</si>
  <si>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</si>
  <si>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</si>
  <si>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</si>
  <si>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</si>
  <si>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</si>
  <si>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</si>
  <si>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</si>
  <si>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</si>
  <si>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</si>
  <si>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</si>
  <si>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Обеспечение проведения выборов и референдумов</t>
  </si>
  <si>
    <t>Приложение 5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</si>
  <si>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</si>
  <si>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</si>
  <si>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</si>
  <si>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</si>
  <si>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</si>
  <si>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</si>
  <si>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</si>
  <si>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</si>
  <si>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</si>
  <si>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</si>
  <si>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</si>
  <si>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</si>
  <si>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</si>
  <si>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</si>
  <si>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</si>
  <si>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</si>
  <si>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</si>
  <si>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</si>
  <si>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</si>
  <si>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</si>
  <si>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</si>
  <si>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</si>
  <si>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</si>
  <si>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</si>
  <si>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</si>
  <si>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</si>
  <si>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</si>
  <si>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</si>
  <si>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</si>
  <si>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</si>
  <si>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</si>
  <si>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</si>
  <si>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</si>
  <si>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</si>
  <si>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</si>
  <si>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</si>
  <si>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</si>
  <si>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</si>
  <si>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</si>
  <si>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</si>
  <si>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</si>
  <si>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</si>
  <si>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</si>
  <si>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</si>
  <si>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</si>
  <si>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</si>
  <si>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</si>
  <si>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</si>
  <si>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</si>
  <si>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</si>
  <si>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</si>
  <si>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</si>
  <si>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</si>
  <si>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</si>
  <si>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</si>
  <si>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</si>
  <si>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</si>
  <si>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</si>
  <si>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</si>
  <si>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</si>
  <si>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</si>
  <si>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</si>
  <si>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</si>
  <si>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</si>
  <si>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</si>
  <si>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</si>
  <si>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</si>
  <si>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</si>
  <si>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</si>
  <si>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</si>
  <si>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</si>
  <si>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</si>
  <si>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</si>
  <si>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</si>
  <si>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</si>
  <si>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</si>
  <si>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</si>
  <si>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</si>
  <si>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</si>
  <si>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</si>
  <si>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</si>
  <si>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</si>
  <si>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</si>
  <si>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</si>
  <si>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</si>
  <si>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</si>
  <si>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</si>
  <si>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</si>
  <si>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</si>
  <si>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</si>
  <si>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</si>
  <si>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</si>
  <si>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</si>
  <si>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</si>
  <si>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</si>
  <si>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</si>
  <si>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</si>
  <si>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</si>
  <si>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</si>
  <si>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</si>
  <si>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</si>
  <si>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</si>
  <si>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</si>
  <si>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</si>
  <si>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</si>
  <si>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</si>
  <si>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</si>
  <si>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</si>
  <si>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</si>
  <si>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</si>
  <si>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</si>
  <si>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</si>
  <si>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</si>
  <si>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</si>
  <si>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</si>
  <si>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</si>
  <si>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</si>
  <si>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</si>
  <si>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</si>
  <si>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</si>
  <si>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</si>
  <si>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</si>
  <si>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</si>
  <si>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</si>
  <si>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</si>
  <si>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</si>
  <si>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</si>
  <si>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</si>
  <si>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</si>
  <si>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</si>
  <si>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</si>
  <si>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</si>
  <si>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</si>
  <si>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</si>
  <si>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</si>
  <si>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</si>
  <si>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</si>
  <si>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</si>
  <si>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12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</si>
  <si>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</si>
  <si>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</si>
  <si>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</si>
  <si>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</si>
  <si>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</si>
  <si>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</si>
  <si>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</si>
  <si>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</si>
  <si>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</si>
  <si>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</si>
  <si>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</si>
  <si>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</si>
  <si>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</si>
  <si>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</si>
  <si>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</si>
  <si>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</si>
  <si>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</si>
  <si>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</si>
  <si>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</si>
  <si>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</si>
  <si>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</si>
  <si>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</si>
  <si>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</si>
  <si>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</si>
  <si>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</si>
  <si>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</si>
  <si>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</si>
  <si>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</si>
  <si>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</si>
  <si>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</si>
  <si>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</si>
  <si>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</si>
  <si>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</si>
  <si>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</si>
  <si>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</si>
  <si>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</si>
  <si>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</si>
  <si>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</si>
  <si>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</si>
  <si>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</si>
  <si>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</si>
  <si>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</si>
  <si>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</si>
  <si>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</si>
  <si>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</si>
  <si>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</si>
  <si>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</si>
  <si>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</si>
  <si>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</si>
  <si>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</si>
  <si>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</si>
  <si>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</si>
  <si>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</si>
  <si>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</si>
  <si>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</si>
  <si>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</si>
  <si>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</si>
  <si>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</si>
  <si>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</si>
  <si>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</si>
  <si>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</si>
  <si>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</si>
  <si>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</si>
  <si>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</si>
  <si>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9910440220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</si>
  <si>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</si>
  <si>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</si>
  <si>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</si>
  <si>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</si>
  <si>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9920151180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</si>
  <si>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</si>
  <si>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</si>
  <si>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</si>
  <si>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</si>
  <si>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</si>
  <si>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</si>
  <si>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</si>
  <si>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</si>
  <si>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</si>
  <si>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</si>
  <si>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</si>
  <si>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</si>
  <si>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</si>
  <si>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</si>
  <si>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</si>
  <si>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</si>
  <si>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</si>
  <si>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</si>
  <si>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</si>
  <si>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</si>
  <si>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</si>
  <si>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</si>
  <si>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</si>
  <si>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Обслуживание государственного и муниципального долга</t>
  </si>
  <si>
    <t>000 1 01 02000 01 0000 000</t>
  </si>
  <si>
    <t>000 1 11 09045 10 0000 120</t>
  </si>
  <si>
    <t>035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</si>
  <si>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</si>
  <si>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</si>
  <si>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</si>
  <si>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</si>
  <si>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</si>
  <si>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</si>
  <si>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</si>
  <si>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</si>
  <si>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</si>
  <si>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</si>
  <si>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</si>
  <si>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</si>
  <si>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</si>
  <si>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</si>
  <si>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Решению Думы МО "Новонукутское"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</si>
  <si>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</si>
  <si>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</si>
  <si>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</si>
  <si>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</si>
  <si>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</si>
  <si>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</si>
  <si>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</si>
  <si>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</si>
  <si>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</si>
  <si>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</si>
  <si>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</si>
  <si>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</si>
  <si>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</si>
  <si>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</si>
  <si>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</si>
  <si>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</si>
  <si>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</si>
  <si>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Прочие субсидии бюджетам сельских поселений</t>
  </si>
  <si>
    <t>"О  бюджете МО "Новонукутское"</t>
  </si>
  <si>
    <t>"О  бюджете 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</si>
  <si>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</si>
  <si>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</si>
  <si>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</si>
  <si>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</si>
  <si>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9930249999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</si>
  <si>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</si>
  <si>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</si>
  <si>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</si>
  <si>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</si>
  <si>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</si>
  <si>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</si>
  <si>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</si>
  <si>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</si>
  <si>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000 2 02 29999 10 0000 150</t>
  </si>
  <si>
    <t>Субсидии на создание мест (площадок) накопления твердых коммунальных отходов на 2021 год</t>
  </si>
  <si>
    <t>Прочие субсидии (народные инициативы)</t>
  </si>
  <si>
    <t>000 2 02 29999 00 0000 150</t>
  </si>
  <si>
    <t>Земельный налог</t>
  </si>
  <si>
    <t>000 2 02 30024 10 0000 150</t>
  </si>
  <si>
    <t>000 2 02 35118 10 0000 150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</si>
  <si>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</si>
  <si>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</si>
  <si>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</si>
  <si>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</si>
  <si>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000 2 02 25555 00 0000 150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</si>
  <si>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</si>
  <si>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</si>
  <si>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</si>
  <si>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</si>
  <si>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</si>
  <si>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</si>
  <si>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</si>
  <si>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99304S2370</t>
  </si>
  <si>
    <t>Субсидии на реализацию мероприятий перечня проектов народных инициатив на 2021 год и на плановый период 2022 и 2023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</si>
  <si>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</si>
  <si>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</si>
  <si>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</si>
  <si>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</si>
  <si>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</si>
  <si>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</si>
  <si>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</si>
  <si>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</si>
  <si>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</si>
  <si>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</si>
  <si>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</si>
  <si>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</si>
  <si>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</si>
  <si>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</si>
  <si>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</si>
  <si>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</si>
  <si>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</si>
  <si>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</si>
  <si>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</si>
  <si>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</si>
  <si>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</si>
  <si>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</si>
  <si>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</si>
  <si>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</si>
  <si>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</si>
  <si>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</si>
  <si>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</si>
  <si>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</si>
  <si>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</si>
  <si>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</si>
  <si>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</si>
  <si>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</si>
  <si>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</si>
  <si>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</si>
  <si>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 xml:space="preserve">Субсидии бюджетам сельских поселений на обеспечение комплексного развития сельских территорий </t>
  </si>
  <si>
    <t>000 2 02 20077 10 0000 150</t>
  </si>
  <si>
    <t>000 2 02 10000 00 0000 150</t>
  </si>
  <si>
    <t>000 2 02 15001 10 0000 150</t>
  </si>
  <si>
    <t>Дотации бюджетам сельских поселений на выравнивание бюджетной обеспеченности (область)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</si>
  <si>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</si>
  <si>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2022 г.</t>
  </si>
  <si>
    <t>Прогнозируемые доходы  муниципального образования "Новонукутское" на 2022 год</t>
  </si>
  <si>
    <t xml:space="preserve">  на 2022 г. и плановый период 2023 и 2024 г"</t>
  </si>
  <si>
    <t>000 2 02 16001 10 0000 150</t>
  </si>
  <si>
    <t>000 2 02 16001 00 0000 150</t>
  </si>
  <si>
    <t xml:space="preserve">000 2 07 05030 10 0000 150 </t>
  </si>
  <si>
    <t xml:space="preserve">000 2 07 00000 10 0000 150 </t>
  </si>
  <si>
    <t>Прочие безвозмездные поступления в бюджеты сельских поселений</t>
  </si>
  <si>
    <t>000 1 16 07090 10 0000 140</t>
  </si>
  <si>
    <t>000 1 16 07010 10 0000 140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</si>
  <si>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</si>
  <si>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</si>
  <si>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РАСПРЕДЕЛЕНИЕ  БЮДЖЕТНЫХ  АССИГНОВАНИЙ  ПО РАЗДЕЛАМ И ПОДРАЗДЕЛАМ КЛАССИФИКАЦИИ РАСХОДОВ НА 2022 ГОД</t>
  </si>
  <si>
    <t>Сельское хозяйство</t>
  </si>
  <si>
    <t>7100000000</t>
  </si>
  <si>
    <t>Основное мероприятие «Ремонт, содержание автомобильных дорог общего пользования местного значения в муниципальном образовании «Новонукутское»</t>
  </si>
  <si>
    <t>Ремонт, содержание автомобильных дорог общего пользования местного значения в муниципальном образовании «Новонукутское»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</si>
  <si>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2022 ГОД</t>
  </si>
  <si>
    <t>Муниципальная программа "Чистая вода" на 2019 - 2024 годы</t>
  </si>
  <si>
    <t>Основное мероприятие "Развитие и модернизация объектов водоснабжения, водоотведения и очистки сточных вод."</t>
  </si>
  <si>
    <t>Модернизация объектов</t>
  </si>
  <si>
    <t>Муниципальная программа «Формирование современной городской среды в п. Новонукутский муниципального образования «Новонукутское» на 2018 - 2024 годы»</t>
  </si>
  <si>
    <t>Основное мероприятие «Поддержка  по проведению благоустройства на территории муниципального образования «Новонукутское»</t>
  </si>
  <si>
    <t>Софинансирование расходных обязательств муниципального образования "Новонукутское" на реализацию программ формирования современной городской среды</t>
  </si>
  <si>
    <t>7400000000</t>
  </si>
  <si>
    <t>Муниципальная программа "Комплексное развитие сельских территорий муниципального образования «Новонукутское» на 2020 - 2024 годы"</t>
  </si>
  <si>
    <t>Основное мероприятие "Благоустройство сельских территорий."</t>
  </si>
  <si>
    <t>Софинансирование расходных обязательств муниципального образования "Новонукутское"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</si>
  <si>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7500000000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</si>
  <si>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</si>
  <si>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Основное мероприятие "Обеспечение устойчивого сокращения непригодного для проживания жилищного фонда на 2021 - 2024 годы"</t>
  </si>
  <si>
    <t>Софинансирование расходных обязательств муниципального образования «Новонукутское» на осуществление обеспечения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</si>
  <si>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Софинансирование расходных обязательств муниципального образования «Новонукутское» на осуществление развития и модернизации объектов водоснабжения , водоотведения и очистки сточных вод"</t>
  </si>
  <si>
    <t>Муниципальная программа «Обеспечение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годы»</t>
  </si>
  <si>
    <t>Основное мероприятие «Улучшение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ситуаций»</t>
  </si>
  <si>
    <t>7600000000</t>
  </si>
  <si>
    <t>Основные мероприятия «Повышение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развития»</t>
  </si>
  <si>
    <t>7700000000</t>
  </si>
  <si>
    <t>7800000000</t>
  </si>
  <si>
    <t xml:space="preserve">Муниципальная программа "Содействие
занятости населения муниципального образования «Новонукутское» на 2021-2023 годы"
</t>
  </si>
  <si>
    <t xml:space="preserve">Основное мероприятие "Обеспечение эффективной занятости
населения муниципального образования «Новонукутское»
</t>
  </si>
  <si>
    <t>7900000000</t>
  </si>
  <si>
    <t>Муниципальная программа «Развитие физической культуры и спорта в муниципальном образовании «Новонукутское» на 2021-2024 годы</t>
  </si>
  <si>
    <t>Основное мероприятие "Оснащение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мероприятий" на 2021 - 2024 годы</t>
  </si>
  <si>
    <t>Основное мероприятие "Приобретение, строительство, реконструкция, в том числе выполнение проектных и изыскательских работ, объектов муниципальной собственности в сфере физической культуры и спорта" на 2021 - 2024 годы</t>
  </si>
  <si>
    <t>Софинансирование расходных обязательств муниципального образования "Новонукутское" на реализацию программы "Развитие физической культуры и спорта в муниципальном образовании "Новонукутское" на 2021-2024 годы</t>
  </si>
  <si>
    <t>9930800000</t>
  </si>
  <si>
    <t>9930849999</t>
  </si>
  <si>
    <t>8100000000</t>
  </si>
  <si>
    <t>8200000000</t>
  </si>
  <si>
    <t xml:space="preserve"> на 2022 год и на плановый период 2023 и 2024 годов"</t>
  </si>
  <si>
    <t xml:space="preserve">Источники внутреннего финансирования
 дефицита бюджета муниципального образования "Новонукутское" на 2022 год </t>
  </si>
  <si>
    <t>8000000000</t>
  </si>
  <si>
    <t>Субсидии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 на плановый период 2023 и 2024 годов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</si>
  <si>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2022 ГОД</t>
  </si>
  <si>
    <t>ГРБС</t>
  </si>
  <si>
    <t>РзПз</t>
  </si>
  <si>
    <t>АДМИНИСТРАЦИЯ МУНИЦИПАЛЬНОГО ОБРАЗОВАНИЯ</t>
  </si>
  <si>
    <t>Непрограммные расходы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</si>
  <si>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</si>
  <si>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</si>
  <si>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>Обеспечение проведения выборов  участковых избирательных комиссий</t>
  </si>
  <si>
    <t>Расходы на проведение выборов главы, депутатов МО "Новонукутское"</t>
  </si>
  <si>
    <t>Обеспечениние проведения выборов на территории МО "Новонукутское"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</si>
  <si>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</si>
  <si>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</si>
  <si>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</si>
  <si>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Национальная экономика</t>
  </si>
  <si>
    <t>Жилищно-коммунальное хозяйство</t>
  </si>
  <si>
    <t>ПРОГРАММНЫЕ РАСХОДЫ</t>
  </si>
  <si>
    <t>Муниципальная программа "Формирование современной городской среды в п. Новонукутский муниципального образования «Новонукутское» на 2018 - 2024 годы"</t>
  </si>
  <si>
    <t>7410000000</t>
  </si>
  <si>
    <t>Основное мероприятие "Поддержка  по проведению благоустройства на территории муниципального образования "Новонукутское"</t>
  </si>
  <si>
    <t>Муниципальная программа "Комплексное развитие сельских территорий муниципального образования "Новонукутское" на 2020 - 2024 годы"</t>
  </si>
  <si>
    <t>Муниципальная программа "Обеспечение пожарной безопасности, защиты населения и территорий муниципального образования "Новонукутское" от чрезвычайных ситуаций и терроризма на 2020-2022 годы»</t>
  </si>
  <si>
    <t>Основное мероприятие "Улучшение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</si>
  <si>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«Новонукутское» на 2019-2024 годы" </t>
  </si>
  <si>
    <t>Основные мероприятия "Повышение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развития"</t>
  </si>
  <si>
    <t>Культура, кинематография</t>
  </si>
  <si>
    <t>Организация досуга и предоставление услуг организаций культуры</t>
  </si>
  <si>
    <t>СОЦИАЛЬНАЯ ПОЛИТИКА</t>
  </si>
  <si>
    <t xml:space="preserve">      10</t>
  </si>
  <si>
    <t xml:space="preserve">      00</t>
  </si>
  <si>
    <t>0000000</t>
  </si>
  <si>
    <t xml:space="preserve">      000</t>
  </si>
  <si>
    <t>Социальное обеспечение населения</t>
  </si>
  <si>
    <t xml:space="preserve">      03</t>
  </si>
  <si>
    <t>Меры социальной поддержки граждан</t>
  </si>
  <si>
    <t>5221900</t>
  </si>
  <si>
    <t>Оплата жилищно-коммунальных услуг</t>
  </si>
  <si>
    <t>отдельным категориям граждан</t>
  </si>
  <si>
    <t>005</t>
  </si>
  <si>
    <t>1003</t>
  </si>
  <si>
    <t>ФИНАНСОВЫЙ ОТДЕЛ МУНИЦИПАЛЬНОГО ОБРАЗОВАНИЯ</t>
  </si>
  <si>
    <t>105</t>
  </si>
  <si>
    <t>Обслуживание муниципального долга муниципального образования</t>
  </si>
  <si>
    <t>Межбюджетные трансферты общего характера бюджетам бюджетной системы российской федерации</t>
  </si>
  <si>
    <t xml:space="preserve">                      "О  бюджете МО "Новонукутское"</t>
  </si>
  <si>
    <t xml:space="preserve">                К Решению Думы МО "Новонукуткое"</t>
  </si>
  <si>
    <t xml:space="preserve">              Приложение 9</t>
  </si>
  <si>
    <t xml:space="preserve">                                                                                                                                 К Решению Думы  МО "Новонукутское"</t>
  </si>
  <si>
    <t xml:space="preserve">                                                                                                                                           "О  бюджете МО "Новонукуткое"</t>
  </si>
  <si>
    <t xml:space="preserve">                                                                                                                     на 2022 г. и плановый период 2023 и 2024 г"</t>
  </si>
  <si>
    <t xml:space="preserve">   </t>
  </si>
  <si>
    <t xml:space="preserve">         Приложение 1</t>
  </si>
  <si>
    <t xml:space="preserve">                                                                                       №   35      от    24   декабря  2021 г.</t>
  </si>
  <si>
    <t>№   35     от  24     декабря     2021 г.</t>
  </si>
  <si>
    <t>№    35   от   24    декабря    2021 г.</t>
  </si>
  <si>
    <t>№    35    от          декабря   2021 г.</t>
  </si>
  <si>
    <t>№      35    от   24    декабря    2021 г.</t>
  </si>
  <si>
    <t>741F255551</t>
  </si>
  <si>
    <t>Софинансирование расходных обязательств муниципального образования «Новонукутское» на капитальный ремонт автомобильной дороги общего пользования местного значения, проходящей по улицам Трактовая, Терешковой, Чехова, Ербанова в МО «Новонукутское», Нукутского района, Иркутской области (4 этап: ул. Терешковой)</t>
  </si>
  <si>
    <t xml:space="preserve"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 </t>
  </si>
  <si>
    <t>71001S2951</t>
  </si>
  <si>
    <t>8100100000</t>
  </si>
  <si>
    <t>8100149999</t>
  </si>
  <si>
    <t>8200100000</t>
  </si>
  <si>
    <t>82001S2430</t>
  </si>
  <si>
    <t>7500100000</t>
  </si>
  <si>
    <t>75001S2870</t>
  </si>
  <si>
    <t>7600100000</t>
  </si>
  <si>
    <t>7600149999</t>
  </si>
  <si>
    <t>7700100000</t>
  </si>
  <si>
    <t>7700149999</t>
  </si>
  <si>
    <t>8000100000</t>
  </si>
  <si>
    <t>8000149999</t>
  </si>
  <si>
    <t>7900100000</t>
  </si>
  <si>
    <t>7900149999</t>
  </si>
  <si>
    <t>7900200000</t>
  </si>
  <si>
    <t>7900249999</t>
  </si>
  <si>
    <t>7100100000</t>
  </si>
  <si>
    <t>7100200000</t>
  </si>
  <si>
    <t>7100249999</t>
  </si>
  <si>
    <t>7800100000</t>
  </si>
  <si>
    <t>7800149999</t>
  </si>
  <si>
    <t>Софинансирование расходных обязательств муниципального образования «Новонукутское» на строительство, реконструкцию и модернизацию объектов водоснабжения, водоотведения  и очистки сточных вод, в том числе разработку проектной документации, а также на приобретение указанных объектов муниципальную собственность»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</si>
</sst>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7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lbertus Extra Bold"/>
      <family val="2"/>
    </font>
    <font>
      <b/>
      <i/>
      <sz val="9"/>
      <name val="Arial"/>
      <family val="2"/>
    </font>
    <font>
      <i/>
      <sz val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82" fontId="1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3" applyFont="1">
      <alignment/>
      <protection/>
    </xf>
    <xf numFmtId="0" fontId="12" fillId="0" borderId="0" xfId="53" applyFont="1">
      <alignment/>
      <protection/>
    </xf>
    <xf numFmtId="0" fontId="11" fillId="0" borderId="0" xfId="53">
      <alignment/>
      <protection/>
    </xf>
    <xf numFmtId="0" fontId="11" fillId="0" borderId="0" xfId="53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5" fillId="0" borderId="10" xfId="53" applyFont="1" applyBorder="1" applyAlignment="1">
      <alignment horizontal="left"/>
      <protection/>
    </xf>
    <xf numFmtId="0" fontId="16" fillId="0" borderId="10" xfId="53" applyFont="1" applyBorder="1" applyAlignment="1">
      <alignment horizontal="left"/>
      <protection/>
    </xf>
    <xf numFmtId="2" fontId="16" fillId="0" borderId="10" xfId="53" applyNumberFormat="1" applyFont="1" applyBorder="1" applyAlignment="1">
      <alignment horizontal="center" vertical="center"/>
      <protection/>
    </xf>
    <xf numFmtId="183" fontId="16" fillId="0" borderId="12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Border="1" applyAlignment="1">
      <alignment horizontal="center" vertical="center"/>
      <protection/>
    </xf>
    <xf numFmtId="2" fontId="16" fillId="0" borderId="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left" wrapText="1"/>
      <protection/>
    </xf>
    <xf numFmtId="0" fontId="16" fillId="0" borderId="10" xfId="53" applyFont="1" applyBorder="1" applyAlignment="1">
      <alignment horizontal="left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left" wrapText="1"/>
      <protection/>
    </xf>
    <xf numFmtId="2" fontId="14" fillId="0" borderId="10" xfId="53" applyNumberFormat="1" applyFont="1" applyBorder="1" applyAlignment="1">
      <alignment horizontal="center" vertical="center"/>
      <protection/>
    </xf>
    <xf numFmtId="183" fontId="14" fillId="0" borderId="12" xfId="53" applyNumberFormat="1" applyFont="1" applyBorder="1" applyAlignment="1">
      <alignment horizontal="center" vertical="center"/>
      <protection/>
    </xf>
    <xf numFmtId="182" fontId="14" fillId="0" borderId="13" xfId="53" applyNumberFormat="1" applyFont="1" applyBorder="1" applyAlignment="1">
      <alignment horizontal="center" vertical="center"/>
      <protection/>
    </xf>
    <xf numFmtId="2" fontId="14" fillId="0" borderId="0" xfId="53" applyNumberFormat="1" applyFont="1" applyBorder="1">
      <alignment/>
      <protection/>
    </xf>
    <xf numFmtId="2" fontId="14" fillId="0" borderId="13" xfId="53" applyNumberFormat="1" applyFont="1" applyBorder="1" applyAlignment="1">
      <alignment horizontal="center" vertical="center"/>
      <protection/>
    </xf>
    <xf numFmtId="2" fontId="14" fillId="0" borderId="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wrapText="1"/>
      <protection/>
    </xf>
    <xf numFmtId="2" fontId="16" fillId="0" borderId="10" xfId="53" applyNumberFormat="1" applyFont="1" applyBorder="1" applyAlignment="1">
      <alignment horizontal="center" vertical="center"/>
      <protection/>
    </xf>
    <xf numFmtId="183" fontId="16" fillId="0" borderId="12" xfId="53" applyNumberFormat="1" applyFont="1" applyBorder="1" applyAlignment="1">
      <alignment horizontal="center" vertical="center"/>
      <protection/>
    </xf>
    <xf numFmtId="2" fontId="14" fillId="0" borderId="0" xfId="53" applyNumberFormat="1" applyFont="1" applyBorder="1" applyAlignment="1">
      <alignment horizont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182" fontId="16" fillId="0" borderId="13" xfId="53" applyNumberFormat="1" applyFont="1" applyBorder="1" applyAlignment="1">
      <alignment horizontal="center" vertical="center"/>
      <protection/>
    </xf>
    <xf numFmtId="2" fontId="16" fillId="0" borderId="0" xfId="53" applyNumberFormat="1" applyFont="1" applyBorder="1">
      <alignment/>
      <protection/>
    </xf>
    <xf numFmtId="2" fontId="16" fillId="0" borderId="0" xfId="53" applyNumberFormat="1" applyFont="1" applyBorder="1" applyAlignment="1">
      <alignment horizontal="right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6" fillId="0" borderId="0" xfId="53" applyFont="1" applyBorder="1">
      <alignment/>
      <protection/>
    </xf>
    <xf numFmtId="0" fontId="14" fillId="0" borderId="0" xfId="53" applyFont="1" applyBorder="1">
      <alignment/>
      <protection/>
    </xf>
    <xf numFmtId="2" fontId="16" fillId="0" borderId="0" xfId="53" applyNumberFormat="1" applyFont="1" applyBorder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wrapText="1"/>
      <protection/>
    </xf>
    <xf numFmtId="0" fontId="16" fillId="0" borderId="0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center" wrapText="1"/>
      <protection/>
    </xf>
    <xf numFmtId="183" fontId="16" fillId="0" borderId="0" xfId="53" applyNumberFormat="1" applyFont="1" applyBorder="1" applyAlignment="1">
      <alignment horizontal="center" vertical="center"/>
      <protection/>
    </xf>
    <xf numFmtId="183" fontId="16" fillId="0" borderId="10" xfId="53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 wrapText="1"/>
    </xf>
    <xf numFmtId="0" fontId="14" fillId="0" borderId="10" xfId="53" applyFont="1" applyBorder="1" applyAlignment="1">
      <alignment horizontal="left" wrapText="1"/>
      <protection/>
    </xf>
    <xf numFmtId="0" fontId="24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183" fontId="28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183" fontId="2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3" fontId="1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183" fontId="28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183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0" fontId="14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82" fontId="8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0" xfId="0" applyNumberFormat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82" fontId="7" fillId="0" borderId="1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1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7" fillId="0" borderId="1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18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182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right" vertical="center"/>
    </xf>
    <xf numFmtId="182" fontId="7" fillId="33" borderId="13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82" fontId="2" fillId="0" borderId="14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 wrapText="1"/>
    </xf>
    <xf numFmtId="182" fontId="0" fillId="33" borderId="13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182" fontId="2" fillId="0" borderId="20" xfId="0" applyNumberFormat="1" applyFont="1" applyBorder="1" applyAlignment="1">
      <alignment horizontal="right" vertical="center"/>
    </xf>
    <xf numFmtId="182" fontId="2" fillId="0" borderId="20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vertical="center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82" fontId="7" fillId="0" borderId="0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2" fontId="4" fillId="0" borderId="2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110" zoomScaleSheetLayoutView="110" zoomScalePageLayoutView="0" workbookViewId="0" topLeftCell="A104">
      <selection activeCell="B113" sqref="B113"/>
    </sheetView>
  </sheetViews>
  <sheetFormatPr defaultColWidth="9.140625" defaultRowHeight="12.75"/>
  <cols>
    <col min="1" max="1" width="26.8515625" style="0" customWidth="1"/>
    <col min="2" max="2" width="64.8515625" style="0" customWidth="1"/>
    <col min="3" max="3" width="9.7109375" style="0" hidden="1" customWidth="1"/>
    <col min="4" max="4" width="0" style="0" hidden="1" customWidth="1"/>
    <col min="5" max="5" width="17.7109375" style="0" customWidth="1"/>
    <col min="6" max="6" width="8.00390625" style="0" customWidth="1"/>
    <col min="7" max="7" width="0.42578125" style="0" customWidth="1"/>
  </cols>
  <sheetData>
    <row r="1" spans="2:15" ht="12.75">
      <c r="B1" s="12" t="s">
        <v>506</v>
      </c>
      <c r="D1" s="11" t="s">
        <v>76</v>
      </c>
      <c r="E1" s="53" t="s">
        <v>507</v>
      </c>
      <c r="F1" s="7"/>
      <c r="J1" s="11"/>
      <c r="K1" s="11"/>
      <c r="L1" s="11"/>
      <c r="M1" s="11"/>
      <c r="N1" s="11"/>
      <c r="O1" s="11"/>
    </row>
    <row r="2" spans="1:15" ht="12.75">
      <c r="A2" s="267" t="s">
        <v>503</v>
      </c>
      <c r="B2" s="267"/>
      <c r="C2" s="267"/>
      <c r="D2" s="267"/>
      <c r="E2" s="267"/>
      <c r="F2" s="267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267" t="s">
        <v>504</v>
      </c>
      <c r="B3" s="268"/>
      <c r="C3" s="268"/>
      <c r="D3" s="268"/>
      <c r="E3" s="268"/>
      <c r="F3" s="268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267" t="s">
        <v>505</v>
      </c>
      <c r="B4" s="268"/>
      <c r="C4" s="268"/>
      <c r="D4" s="268"/>
      <c r="E4" s="268"/>
      <c r="F4" s="268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267" t="s">
        <v>508</v>
      </c>
      <c r="C5" s="268"/>
      <c r="D5" s="268"/>
      <c r="E5" s="268"/>
      <c r="F5" s="268"/>
      <c r="G5" s="7"/>
      <c r="H5" s="7"/>
      <c r="I5" s="7"/>
      <c r="J5" s="7"/>
      <c r="K5" s="7"/>
      <c r="L5" s="7"/>
      <c r="M5" s="7"/>
      <c r="N5" s="7"/>
      <c r="O5" s="7"/>
    </row>
    <row r="6" spans="1:15" ht="20.25" customHeight="1">
      <c r="A6" s="277" t="s">
        <v>404</v>
      </c>
      <c r="B6" s="277"/>
      <c r="C6" s="277"/>
      <c r="D6" s="277"/>
      <c r="E6" s="277"/>
      <c r="F6" s="277"/>
      <c r="G6" s="99"/>
      <c r="H6" s="99"/>
      <c r="I6" s="7"/>
      <c r="J6" s="7"/>
      <c r="K6" s="7"/>
      <c r="L6" s="7"/>
      <c r="M6" s="7"/>
      <c r="N6" s="7"/>
      <c r="O6" s="7"/>
    </row>
    <row r="7" spans="1:7" ht="15" hidden="1">
      <c r="A7" s="54"/>
      <c r="B7" s="55"/>
      <c r="C7" s="56"/>
      <c r="D7" s="56"/>
      <c r="E7" s="57" t="s">
        <v>77</v>
      </c>
      <c r="F7" s="56" t="s">
        <v>78</v>
      </c>
      <c r="G7" s="56" t="s">
        <v>79</v>
      </c>
    </row>
    <row r="8" spans="1:7" ht="15">
      <c r="A8" s="54"/>
      <c r="B8" s="55"/>
      <c r="C8" s="56"/>
      <c r="D8" s="56"/>
      <c r="E8" s="58" t="s">
        <v>80</v>
      </c>
      <c r="F8" s="56"/>
      <c r="G8" s="56"/>
    </row>
    <row r="9" spans="1:7" ht="12.75">
      <c r="A9" s="274" t="s">
        <v>83</v>
      </c>
      <c r="B9" s="274" t="s">
        <v>84</v>
      </c>
      <c r="C9" s="269" t="s">
        <v>81</v>
      </c>
      <c r="D9" s="269" t="s">
        <v>82</v>
      </c>
      <c r="E9" s="271" t="s">
        <v>403</v>
      </c>
      <c r="F9" s="273"/>
      <c r="G9" s="276"/>
    </row>
    <row r="10" spans="1:7" ht="20.25" customHeight="1">
      <c r="A10" s="275"/>
      <c r="B10" s="275"/>
      <c r="C10" s="270"/>
      <c r="D10" s="270"/>
      <c r="E10" s="272"/>
      <c r="F10" s="273"/>
      <c r="G10" s="276"/>
    </row>
    <row r="11" spans="1:7" ht="12.75">
      <c r="A11" s="59" t="s">
        <v>85</v>
      </c>
      <c r="B11" s="60" t="s">
        <v>86</v>
      </c>
      <c r="C11" s="61" t="e">
        <f>C12+C26+C30+C35+C60</f>
        <v>#REF!</v>
      </c>
      <c r="D11" s="61" t="e">
        <f>D12+D26+D30+D35+D60</f>
        <v>#REF!</v>
      </c>
      <c r="E11" s="62">
        <f>E13+E26+E30+E60+E67+E73+E20</f>
        <v>17664.9</v>
      </c>
      <c r="F11" s="63"/>
      <c r="G11" s="64"/>
    </row>
    <row r="12" spans="1:7" ht="12.75">
      <c r="A12" s="59" t="s">
        <v>87</v>
      </c>
      <c r="B12" s="60" t="s">
        <v>88</v>
      </c>
      <c r="C12" s="61">
        <f>C13</f>
        <v>159300</v>
      </c>
      <c r="D12" s="61">
        <v>-2120</v>
      </c>
      <c r="E12" s="62">
        <f>E13</f>
        <v>8500</v>
      </c>
      <c r="F12" s="63"/>
      <c r="G12" s="64"/>
    </row>
    <row r="13" spans="1:7" ht="12.75" customHeight="1">
      <c r="A13" s="65" t="s">
        <v>291</v>
      </c>
      <c r="B13" s="66" t="s">
        <v>89</v>
      </c>
      <c r="C13" s="61">
        <f>C15</f>
        <v>159300</v>
      </c>
      <c r="D13" s="61">
        <v>-2120</v>
      </c>
      <c r="E13" s="62">
        <f>E15</f>
        <v>8500</v>
      </c>
      <c r="F13" s="63"/>
      <c r="G13" s="64"/>
    </row>
    <row r="14" spans="1:7" ht="15.75" customHeight="1" hidden="1">
      <c r="A14" s="67" t="s">
        <v>90</v>
      </c>
      <c r="B14" s="68" t="s">
        <v>91</v>
      </c>
      <c r="C14" s="69"/>
      <c r="D14" s="69"/>
      <c r="E14" s="70"/>
      <c r="F14" s="71"/>
      <c r="G14" s="72"/>
    </row>
    <row r="15" spans="1:7" ht="12.75" hidden="1">
      <c r="A15" s="67" t="s">
        <v>92</v>
      </c>
      <c r="B15" s="68" t="s">
        <v>93</v>
      </c>
      <c r="C15" s="69">
        <v>159300</v>
      </c>
      <c r="D15" s="69"/>
      <c r="E15" s="70">
        <f>E16</f>
        <v>8500</v>
      </c>
      <c r="F15" s="73"/>
      <c r="G15" s="74"/>
    </row>
    <row r="16" spans="1:7" ht="75">
      <c r="A16" s="67" t="s">
        <v>176</v>
      </c>
      <c r="B16" s="172" t="s">
        <v>363</v>
      </c>
      <c r="C16" s="69">
        <v>159300</v>
      </c>
      <c r="D16" s="69"/>
      <c r="E16" s="70">
        <v>8500</v>
      </c>
      <c r="F16" s="73"/>
      <c r="G16" s="74"/>
    </row>
    <row r="17" spans="1:7" ht="12.75" hidden="1">
      <c r="A17" s="67" t="s">
        <v>94</v>
      </c>
      <c r="B17" s="68" t="s">
        <v>93</v>
      </c>
      <c r="C17" s="69">
        <v>159300</v>
      </c>
      <c r="D17" s="69">
        <v>-2120</v>
      </c>
      <c r="E17" s="70">
        <v>205</v>
      </c>
      <c r="F17" s="71"/>
      <c r="G17" s="72"/>
    </row>
    <row r="18" spans="1:7" ht="12.75" hidden="1">
      <c r="A18" s="67" t="s">
        <v>95</v>
      </c>
      <c r="B18" s="68" t="s">
        <v>93</v>
      </c>
      <c r="C18" s="69">
        <v>0</v>
      </c>
      <c r="D18" s="69"/>
      <c r="E18" s="70">
        <v>0</v>
      </c>
      <c r="F18" s="73"/>
      <c r="G18" s="72"/>
    </row>
    <row r="19" spans="1:9" ht="12.75" hidden="1">
      <c r="A19" s="67" t="s">
        <v>96</v>
      </c>
      <c r="B19" s="68" t="s">
        <v>93</v>
      </c>
      <c r="C19" s="69">
        <v>0</v>
      </c>
      <c r="D19" s="69"/>
      <c r="E19" s="70">
        <v>0</v>
      </c>
      <c r="F19" s="73"/>
      <c r="G19" s="72"/>
      <c r="I19">
        <v>0</v>
      </c>
    </row>
    <row r="20" spans="1:7" ht="26.25" customHeight="1">
      <c r="A20" s="80" t="s">
        <v>367</v>
      </c>
      <c r="B20" s="66" t="s">
        <v>368</v>
      </c>
      <c r="C20" s="77"/>
      <c r="D20" s="77"/>
      <c r="E20" s="78">
        <f>E22+E23+E24+E25</f>
        <v>3579.9</v>
      </c>
      <c r="F20" s="73"/>
      <c r="G20" s="72"/>
    </row>
    <row r="21" spans="1:7" ht="30">
      <c r="A21" s="67" t="s">
        <v>366</v>
      </c>
      <c r="B21" s="172" t="s">
        <v>369</v>
      </c>
      <c r="C21" s="77"/>
      <c r="D21" s="77"/>
      <c r="E21" s="78">
        <f>E22+E23+E24+E25</f>
        <v>3579.9</v>
      </c>
      <c r="F21" s="73"/>
      <c r="G21" s="72"/>
    </row>
    <row r="22" spans="1:7" ht="66" customHeight="1">
      <c r="A22" s="67" t="s">
        <v>177</v>
      </c>
      <c r="B22" s="171" t="s">
        <v>365</v>
      </c>
      <c r="C22" s="69"/>
      <c r="D22" s="69"/>
      <c r="E22" s="70">
        <v>1618.6</v>
      </c>
      <c r="F22" s="73"/>
      <c r="G22" s="72"/>
    </row>
    <row r="23" spans="1:7" ht="84" customHeight="1">
      <c r="A23" s="67" t="s">
        <v>178</v>
      </c>
      <c r="B23" s="171" t="s">
        <v>370</v>
      </c>
      <c r="C23" s="69"/>
      <c r="D23" s="69"/>
      <c r="E23" s="70">
        <v>8.9</v>
      </c>
      <c r="F23" s="73"/>
      <c r="G23" s="72"/>
    </row>
    <row r="24" spans="1:7" ht="62.25" customHeight="1">
      <c r="A24" s="67" t="s">
        <v>179</v>
      </c>
      <c r="B24" s="171" t="s">
        <v>371</v>
      </c>
      <c r="C24" s="69"/>
      <c r="D24" s="69"/>
      <c r="E24" s="70">
        <v>2155.3</v>
      </c>
      <c r="F24" s="73"/>
      <c r="G24" s="72"/>
    </row>
    <row r="25" spans="1:7" ht="64.5" customHeight="1">
      <c r="A25" s="67" t="s">
        <v>180</v>
      </c>
      <c r="B25" s="171" t="s">
        <v>372</v>
      </c>
      <c r="C25" s="69"/>
      <c r="D25" s="69"/>
      <c r="E25" s="70">
        <v>-202.9</v>
      </c>
      <c r="F25" s="73"/>
      <c r="G25" s="72"/>
    </row>
    <row r="26" spans="1:7" ht="19.5" customHeight="1">
      <c r="A26" s="80" t="s">
        <v>373</v>
      </c>
      <c r="B26" s="81" t="s">
        <v>374</v>
      </c>
      <c r="C26" s="61">
        <f>C27+C28</f>
        <v>100</v>
      </c>
      <c r="D26" s="61">
        <f>D27+D28</f>
        <v>2120</v>
      </c>
      <c r="E26" s="62">
        <f>E27+E28</f>
        <v>150</v>
      </c>
      <c r="F26" s="63"/>
      <c r="G26" s="64"/>
    </row>
    <row r="27" spans="1:7" ht="45">
      <c r="A27" s="67" t="s">
        <v>181</v>
      </c>
      <c r="B27" s="172" t="s">
        <v>364</v>
      </c>
      <c r="C27" s="69">
        <v>100</v>
      </c>
      <c r="D27" s="69">
        <v>2115</v>
      </c>
      <c r="E27" s="70">
        <v>150</v>
      </c>
      <c r="F27" s="73"/>
      <c r="G27" s="79"/>
    </row>
    <row r="28" spans="1:7" ht="12.75" hidden="1">
      <c r="A28" s="67" t="s">
        <v>97</v>
      </c>
      <c r="B28" s="68" t="s">
        <v>98</v>
      </c>
      <c r="C28" s="69">
        <v>0</v>
      </c>
      <c r="D28" s="69">
        <v>5</v>
      </c>
      <c r="E28" s="70">
        <v>0</v>
      </c>
      <c r="F28" s="73"/>
      <c r="G28" s="72"/>
    </row>
    <row r="29" spans="1:7" ht="15.75" customHeight="1" hidden="1">
      <c r="A29" s="67" t="s">
        <v>99</v>
      </c>
      <c r="B29" s="68" t="s">
        <v>100</v>
      </c>
      <c r="C29" s="69"/>
      <c r="D29" s="69"/>
      <c r="E29" s="70"/>
      <c r="F29" s="73"/>
      <c r="G29" s="72"/>
    </row>
    <row r="30" spans="1:7" ht="18.75" customHeight="1">
      <c r="A30" s="80" t="s">
        <v>182</v>
      </c>
      <c r="B30" s="81" t="s">
        <v>375</v>
      </c>
      <c r="C30" s="61" t="e">
        <f>C31+#REF!+C34</f>
        <v>#REF!</v>
      </c>
      <c r="D30" s="61" t="e">
        <f>D31+#REF!+D34</f>
        <v>#REF!</v>
      </c>
      <c r="E30" s="62">
        <f>E32+E35</f>
        <v>4800</v>
      </c>
      <c r="F30" s="63"/>
      <c r="G30" s="64"/>
    </row>
    <row r="31" spans="1:7" ht="12.75" hidden="1">
      <c r="A31" s="67" t="s">
        <v>101</v>
      </c>
      <c r="B31" s="68" t="s">
        <v>102</v>
      </c>
      <c r="C31" s="69"/>
      <c r="D31" s="69"/>
      <c r="E31" s="70"/>
      <c r="F31" s="73"/>
      <c r="G31" s="72"/>
    </row>
    <row r="32" spans="1:7" ht="14.25">
      <c r="A32" s="175" t="s">
        <v>377</v>
      </c>
      <c r="B32" s="174" t="s">
        <v>376</v>
      </c>
      <c r="C32" s="69"/>
      <c r="D32" s="69"/>
      <c r="E32" s="70">
        <f>E33</f>
        <v>400</v>
      </c>
      <c r="F32" s="73"/>
      <c r="G32" s="72"/>
    </row>
    <row r="33" spans="1:7" ht="75">
      <c r="A33" s="67" t="s">
        <v>183</v>
      </c>
      <c r="B33" s="172" t="s">
        <v>378</v>
      </c>
      <c r="C33" s="69"/>
      <c r="D33" s="69"/>
      <c r="E33" s="70">
        <v>400</v>
      </c>
      <c r="F33" s="73"/>
      <c r="G33" s="72"/>
    </row>
    <row r="34" spans="1:7" ht="12.75" hidden="1">
      <c r="A34" s="67" t="s">
        <v>103</v>
      </c>
      <c r="B34" s="68" t="s">
        <v>102</v>
      </c>
      <c r="C34" s="69">
        <v>0</v>
      </c>
      <c r="D34" s="69"/>
      <c r="E34" s="70">
        <v>0</v>
      </c>
      <c r="F34" s="73"/>
      <c r="G34" s="72"/>
    </row>
    <row r="35" spans="1:7" ht="14.25">
      <c r="A35" s="80" t="s">
        <v>184</v>
      </c>
      <c r="B35" s="174" t="s">
        <v>346</v>
      </c>
      <c r="C35" s="61">
        <f>C36+C37+C38+C39+C40+C41</f>
        <v>18800</v>
      </c>
      <c r="D35" s="61">
        <f>D36+D37+D38+D39+D40+D41</f>
        <v>0</v>
      </c>
      <c r="E35" s="62">
        <f>E36+E37+E38+E39+E40+E41</f>
        <v>4400</v>
      </c>
      <c r="F35" s="63"/>
      <c r="G35" s="64"/>
    </row>
    <row r="36" spans="1:7" ht="58.5" customHeight="1">
      <c r="A36" s="67" t="s">
        <v>234</v>
      </c>
      <c r="B36" s="177" t="s">
        <v>379</v>
      </c>
      <c r="C36" s="69">
        <v>11600</v>
      </c>
      <c r="D36" s="69">
        <v>2000</v>
      </c>
      <c r="E36" s="70">
        <v>3900</v>
      </c>
      <c r="F36" s="71"/>
      <c r="G36" s="72"/>
    </row>
    <row r="37" spans="1:7" ht="12.75" hidden="1">
      <c r="A37" s="67" t="s">
        <v>104</v>
      </c>
      <c r="B37" s="176" t="s">
        <v>105</v>
      </c>
      <c r="C37" s="69">
        <v>0</v>
      </c>
      <c r="D37" s="69">
        <v>100</v>
      </c>
      <c r="E37" s="70">
        <v>0</v>
      </c>
      <c r="F37" s="71"/>
      <c r="G37" s="72"/>
    </row>
    <row r="38" spans="1:7" ht="12.75" hidden="1">
      <c r="A38" s="67" t="s">
        <v>106</v>
      </c>
      <c r="B38" s="176" t="s">
        <v>107</v>
      </c>
      <c r="C38" s="61"/>
      <c r="D38" s="61"/>
      <c r="E38" s="62"/>
      <c r="F38" s="82"/>
      <c r="G38" s="83"/>
    </row>
    <row r="39" spans="1:7" ht="12.75" hidden="1">
      <c r="A39" s="67" t="s">
        <v>108</v>
      </c>
      <c r="B39" s="176" t="s">
        <v>109</v>
      </c>
      <c r="C39" s="61"/>
      <c r="D39" s="61"/>
      <c r="E39" s="62"/>
      <c r="F39" s="82"/>
      <c r="G39" s="83"/>
    </row>
    <row r="40" spans="1:7" ht="55.5" customHeight="1">
      <c r="A40" s="67" t="s">
        <v>235</v>
      </c>
      <c r="B40" s="177" t="s">
        <v>380</v>
      </c>
      <c r="C40" s="69">
        <v>7200</v>
      </c>
      <c r="D40" s="69">
        <v>-2400</v>
      </c>
      <c r="E40" s="70">
        <v>500</v>
      </c>
      <c r="F40" s="71"/>
      <c r="G40" s="72"/>
    </row>
    <row r="41" spans="1:7" ht="17.25" customHeight="1" hidden="1">
      <c r="A41" s="67" t="s">
        <v>110</v>
      </c>
      <c r="B41" s="171" t="s">
        <v>380</v>
      </c>
      <c r="C41" s="69">
        <v>0</v>
      </c>
      <c r="D41" s="69">
        <v>300</v>
      </c>
      <c r="E41" s="70">
        <v>0</v>
      </c>
      <c r="F41" s="71"/>
      <c r="G41" s="72"/>
    </row>
    <row r="42" spans="1:7" ht="21" hidden="1">
      <c r="A42" s="80" t="s">
        <v>111</v>
      </c>
      <c r="B42" s="81" t="s">
        <v>112</v>
      </c>
      <c r="C42" s="61">
        <v>0</v>
      </c>
      <c r="D42" s="61"/>
      <c r="E42" s="62">
        <v>0</v>
      </c>
      <c r="F42" s="82"/>
      <c r="G42" s="84"/>
    </row>
    <row r="43" spans="1:7" ht="27" customHeight="1" hidden="1">
      <c r="A43" s="67" t="s">
        <v>113</v>
      </c>
      <c r="B43" s="68" t="s">
        <v>114</v>
      </c>
      <c r="C43" s="61"/>
      <c r="D43" s="61"/>
      <c r="E43" s="62"/>
      <c r="F43" s="63"/>
      <c r="G43" s="83"/>
    </row>
    <row r="44" spans="1:7" ht="26.25" customHeight="1" hidden="1">
      <c r="A44" s="67" t="s">
        <v>115</v>
      </c>
      <c r="B44" s="85" t="s">
        <v>116</v>
      </c>
      <c r="C44" s="61"/>
      <c r="D44" s="61"/>
      <c r="E44" s="62"/>
      <c r="F44" s="63"/>
      <c r="G44" s="83"/>
    </row>
    <row r="45" spans="1:7" ht="24" customHeight="1" hidden="1">
      <c r="A45" s="67" t="s">
        <v>117</v>
      </c>
      <c r="B45" s="85" t="s">
        <v>116</v>
      </c>
      <c r="C45" s="61"/>
      <c r="D45" s="61"/>
      <c r="E45" s="62"/>
      <c r="F45" s="63"/>
      <c r="G45" s="83"/>
    </row>
    <row r="46" spans="1:7" ht="24.75" customHeight="1" hidden="1">
      <c r="A46" s="67" t="s">
        <v>118</v>
      </c>
      <c r="B46" s="85" t="s">
        <v>116</v>
      </c>
      <c r="C46" s="61"/>
      <c r="D46" s="61"/>
      <c r="E46" s="62"/>
      <c r="F46" s="63"/>
      <c r="G46" s="83"/>
    </row>
    <row r="47" spans="1:7" ht="12.75" hidden="1">
      <c r="A47" s="67" t="s">
        <v>119</v>
      </c>
      <c r="B47" s="86" t="s">
        <v>120</v>
      </c>
      <c r="C47" s="61">
        <v>0</v>
      </c>
      <c r="D47" s="61">
        <v>0</v>
      </c>
      <c r="E47" s="62">
        <f>E48</f>
        <v>0</v>
      </c>
      <c r="F47" s="63"/>
      <c r="G47" s="64"/>
    </row>
    <row r="48" spans="1:7" ht="12.75" hidden="1">
      <c r="A48" s="67" t="s">
        <v>121</v>
      </c>
      <c r="B48" s="85" t="s">
        <v>122</v>
      </c>
      <c r="C48" s="61"/>
      <c r="D48" s="61"/>
      <c r="E48" s="70">
        <v>0</v>
      </c>
      <c r="F48" s="73"/>
      <c r="G48" s="79"/>
    </row>
    <row r="49" spans="1:7" ht="12.75" hidden="1">
      <c r="A49" s="67" t="s">
        <v>123</v>
      </c>
      <c r="B49" s="85" t="s">
        <v>124</v>
      </c>
      <c r="C49" s="61"/>
      <c r="D49" s="61"/>
      <c r="E49" s="62"/>
      <c r="F49" s="63"/>
      <c r="G49" s="83"/>
    </row>
    <row r="50" spans="1:7" ht="12.75" hidden="1">
      <c r="A50" s="87" t="s">
        <v>125</v>
      </c>
      <c r="B50" s="88" t="s">
        <v>126</v>
      </c>
      <c r="C50" s="61"/>
      <c r="D50" s="61"/>
      <c r="E50" s="62"/>
      <c r="F50" s="63"/>
      <c r="G50" s="83"/>
    </row>
    <row r="51" spans="1:7" ht="12.75" hidden="1">
      <c r="A51" s="67" t="s">
        <v>127</v>
      </c>
      <c r="B51" s="85" t="s">
        <v>109</v>
      </c>
      <c r="C51" s="61">
        <v>0</v>
      </c>
      <c r="D51" s="61">
        <v>0</v>
      </c>
      <c r="E51" s="62">
        <v>0</v>
      </c>
      <c r="F51" s="82"/>
      <c r="G51" s="83"/>
    </row>
    <row r="52" spans="1:7" ht="12.75" hidden="1">
      <c r="A52" s="67" t="s">
        <v>128</v>
      </c>
      <c r="B52" s="85" t="s">
        <v>109</v>
      </c>
      <c r="C52" s="61">
        <v>0</v>
      </c>
      <c r="D52" s="61"/>
      <c r="E52" s="62">
        <v>0</v>
      </c>
      <c r="F52" s="82"/>
      <c r="G52" s="83"/>
    </row>
    <row r="53" spans="1:7" ht="12.75" hidden="1">
      <c r="A53" s="67" t="s">
        <v>129</v>
      </c>
      <c r="B53" s="85" t="s">
        <v>109</v>
      </c>
      <c r="C53" s="61"/>
      <c r="D53" s="61"/>
      <c r="E53" s="62"/>
      <c r="F53" s="63"/>
      <c r="G53" s="83"/>
    </row>
    <row r="54" spans="1:7" ht="12.75" hidden="1">
      <c r="A54" s="67" t="s">
        <v>130</v>
      </c>
      <c r="B54" s="68" t="s">
        <v>131</v>
      </c>
      <c r="C54" s="61"/>
      <c r="D54" s="61"/>
      <c r="E54" s="62">
        <v>0</v>
      </c>
      <c r="F54" s="63"/>
      <c r="G54" s="83"/>
    </row>
    <row r="55" spans="1:7" ht="12.75" hidden="1">
      <c r="A55" s="75" t="s">
        <v>132</v>
      </c>
      <c r="B55" s="76" t="s">
        <v>133</v>
      </c>
      <c r="C55" s="61"/>
      <c r="D55" s="61"/>
      <c r="E55" s="62"/>
      <c r="F55" s="63"/>
      <c r="G55" s="89"/>
    </row>
    <row r="56" spans="1:7" ht="12.75" hidden="1">
      <c r="A56" s="67" t="s">
        <v>134</v>
      </c>
      <c r="B56" s="68" t="s">
        <v>135</v>
      </c>
      <c r="C56" s="61"/>
      <c r="D56" s="61"/>
      <c r="E56" s="62"/>
      <c r="F56" s="63"/>
      <c r="G56" s="89"/>
    </row>
    <row r="57" spans="1:7" ht="12.75" hidden="1">
      <c r="A57" s="75" t="s">
        <v>136</v>
      </c>
      <c r="B57" s="76" t="s">
        <v>137</v>
      </c>
      <c r="C57" s="61"/>
      <c r="D57" s="61"/>
      <c r="E57" s="62"/>
      <c r="F57" s="63"/>
      <c r="G57" s="89"/>
    </row>
    <row r="58" spans="1:7" ht="29.25" customHeight="1" hidden="1">
      <c r="A58" s="67" t="s">
        <v>138</v>
      </c>
      <c r="B58" s="68" t="s">
        <v>139</v>
      </c>
      <c r="C58" s="61"/>
      <c r="D58" s="61"/>
      <c r="E58" s="62"/>
      <c r="F58" s="63"/>
      <c r="G58" s="89"/>
    </row>
    <row r="59" spans="1:7" ht="12.75" hidden="1">
      <c r="A59" s="67" t="s">
        <v>140</v>
      </c>
      <c r="B59" s="68" t="s">
        <v>141</v>
      </c>
      <c r="C59" s="61">
        <v>0</v>
      </c>
      <c r="D59" s="61"/>
      <c r="E59" s="62">
        <v>0</v>
      </c>
      <c r="F59" s="63"/>
      <c r="G59" s="89"/>
    </row>
    <row r="60" spans="1:7" ht="29.25" customHeight="1">
      <c r="A60" s="75" t="s">
        <v>185</v>
      </c>
      <c r="B60" s="81" t="s">
        <v>381</v>
      </c>
      <c r="C60" s="61">
        <f>C61+C65</f>
        <v>5500</v>
      </c>
      <c r="D60" s="61">
        <f>D61+D65</f>
        <v>0</v>
      </c>
      <c r="E60" s="62">
        <f>E63+E64</f>
        <v>605</v>
      </c>
      <c r="F60" s="63"/>
      <c r="G60" s="64"/>
    </row>
    <row r="61" spans="1:7" ht="20.25" customHeight="1" hidden="1">
      <c r="A61" s="87" t="s">
        <v>186</v>
      </c>
      <c r="B61" s="100" t="s">
        <v>142</v>
      </c>
      <c r="C61" s="61">
        <f>C62</f>
        <v>5000</v>
      </c>
      <c r="D61" s="61"/>
      <c r="E61" s="70">
        <v>0</v>
      </c>
      <c r="F61" s="63"/>
      <c r="G61" s="64"/>
    </row>
    <row r="62" spans="1:7" ht="23.25" customHeight="1" hidden="1">
      <c r="A62" s="87" t="s">
        <v>143</v>
      </c>
      <c r="B62" s="88" t="s">
        <v>144</v>
      </c>
      <c r="C62" s="69">
        <v>5000</v>
      </c>
      <c r="D62" s="61"/>
      <c r="E62" s="70"/>
      <c r="F62" s="73"/>
      <c r="G62" s="74"/>
    </row>
    <row r="63" spans="1:7" ht="51.75" customHeight="1">
      <c r="A63" s="87" t="s">
        <v>413</v>
      </c>
      <c r="B63" s="88" t="s">
        <v>414</v>
      </c>
      <c r="C63" s="69"/>
      <c r="D63" s="61"/>
      <c r="E63" s="70">
        <v>5</v>
      </c>
      <c r="F63" s="73"/>
      <c r="G63" s="74"/>
    </row>
    <row r="64" spans="1:7" ht="69.75" customHeight="1">
      <c r="A64" s="87" t="s">
        <v>292</v>
      </c>
      <c r="B64" s="177" t="s">
        <v>332</v>
      </c>
      <c r="C64" s="69"/>
      <c r="D64" s="61"/>
      <c r="E64" s="70">
        <v>600</v>
      </c>
      <c r="F64" s="73"/>
      <c r="G64" s="74"/>
    </row>
    <row r="65" spans="1:7" ht="13.5" customHeight="1" hidden="1">
      <c r="A65" s="87" t="s">
        <v>187</v>
      </c>
      <c r="B65" s="88" t="s">
        <v>145</v>
      </c>
      <c r="C65" s="69">
        <f>C66</f>
        <v>500</v>
      </c>
      <c r="D65" s="61"/>
      <c r="E65" s="70">
        <f>E66</f>
        <v>0</v>
      </c>
      <c r="F65" s="73"/>
      <c r="G65" s="74"/>
    </row>
    <row r="66" spans="1:7" ht="21" customHeight="1" hidden="1">
      <c r="A66" s="87" t="s">
        <v>188</v>
      </c>
      <c r="B66" s="140" t="s">
        <v>146</v>
      </c>
      <c r="C66" s="69">
        <v>500</v>
      </c>
      <c r="D66" s="61"/>
      <c r="E66" s="70">
        <v>0</v>
      </c>
      <c r="F66" s="73"/>
      <c r="G66" s="74"/>
    </row>
    <row r="67" spans="1:7" ht="12.75">
      <c r="A67" s="75" t="s">
        <v>236</v>
      </c>
      <c r="B67" s="81" t="s">
        <v>382</v>
      </c>
      <c r="C67" s="61">
        <f>C69+C71</f>
        <v>0</v>
      </c>
      <c r="D67" s="61"/>
      <c r="E67" s="62">
        <f>E69+E68</f>
        <v>10</v>
      </c>
      <c r="F67" s="82"/>
      <c r="G67" s="89"/>
    </row>
    <row r="68" spans="1:7" ht="59.25" customHeight="1">
      <c r="A68" s="67" t="s">
        <v>412</v>
      </c>
      <c r="B68" s="177" t="s">
        <v>341</v>
      </c>
      <c r="C68" s="61"/>
      <c r="D68" s="61"/>
      <c r="E68" s="62">
        <v>0</v>
      </c>
      <c r="F68" s="82"/>
      <c r="G68" s="89"/>
    </row>
    <row r="69" spans="1:7" ht="61.5" customHeight="1">
      <c r="A69" s="67" t="s">
        <v>411</v>
      </c>
      <c r="B69" s="177" t="s">
        <v>341</v>
      </c>
      <c r="C69" s="69">
        <f>C70</f>
        <v>0</v>
      </c>
      <c r="D69" s="69"/>
      <c r="E69" s="70">
        <v>10</v>
      </c>
      <c r="F69" s="71"/>
      <c r="G69" s="90"/>
    </row>
    <row r="70" spans="1:7" ht="12.75" hidden="1">
      <c r="A70" s="67" t="s">
        <v>189</v>
      </c>
      <c r="B70" s="68" t="s">
        <v>148</v>
      </c>
      <c r="C70" s="69">
        <v>0</v>
      </c>
      <c r="D70" s="69"/>
      <c r="E70" s="70"/>
      <c r="F70" s="71"/>
      <c r="G70" s="90"/>
    </row>
    <row r="71" spans="1:7" ht="12.75" hidden="1">
      <c r="A71" s="87" t="s">
        <v>190</v>
      </c>
      <c r="B71" s="88" t="s">
        <v>149</v>
      </c>
      <c r="C71" s="69">
        <f>C72</f>
        <v>0</v>
      </c>
      <c r="D71" s="69"/>
      <c r="E71" s="70"/>
      <c r="F71" s="73"/>
      <c r="G71" s="90"/>
    </row>
    <row r="72" spans="1:7" ht="12.75" hidden="1">
      <c r="A72" s="67" t="s">
        <v>191</v>
      </c>
      <c r="B72" s="85" t="s">
        <v>150</v>
      </c>
      <c r="C72" s="69">
        <v>0</v>
      </c>
      <c r="D72" s="69"/>
      <c r="E72" s="70"/>
      <c r="F72" s="71"/>
      <c r="G72" s="90"/>
    </row>
    <row r="73" spans="1:7" ht="18.75" customHeight="1">
      <c r="A73" s="75" t="s">
        <v>147</v>
      </c>
      <c r="B73" s="80" t="s">
        <v>383</v>
      </c>
      <c r="C73" s="69"/>
      <c r="D73" s="69"/>
      <c r="E73" s="78">
        <f>E74</f>
        <v>20</v>
      </c>
      <c r="F73" s="71"/>
      <c r="G73" s="90"/>
    </row>
    <row r="74" spans="1:7" ht="12.75">
      <c r="A74" s="67" t="s">
        <v>191</v>
      </c>
      <c r="B74" s="177" t="s">
        <v>296</v>
      </c>
      <c r="C74" s="69"/>
      <c r="D74" s="69"/>
      <c r="E74" s="70">
        <v>20</v>
      </c>
      <c r="F74" s="71"/>
      <c r="G74" s="90"/>
    </row>
    <row r="75" spans="1:7" ht="16.5" customHeight="1">
      <c r="A75" s="75" t="s">
        <v>192</v>
      </c>
      <c r="B75" s="75" t="s">
        <v>351</v>
      </c>
      <c r="C75" s="61" t="e">
        <f>C76</f>
        <v>#REF!</v>
      </c>
      <c r="D75" s="61" t="e">
        <f>D76</f>
        <v>#REF!</v>
      </c>
      <c r="E75" s="62">
        <f>E76+E105+E113</f>
        <v>226028.80000000005</v>
      </c>
      <c r="F75" s="63"/>
      <c r="G75" s="64"/>
    </row>
    <row r="76" spans="1:7" ht="18" customHeight="1">
      <c r="A76" s="67" t="s">
        <v>193</v>
      </c>
      <c r="B76" s="177" t="s">
        <v>352</v>
      </c>
      <c r="C76" s="61" t="e">
        <f>C81+C82+#REF!+#REF!+C83+C84+C85</f>
        <v>#REF!</v>
      </c>
      <c r="D76" s="61" t="e">
        <f>D81+D82+#REF!+#REF!+D83+D84+D85</f>
        <v>#REF!</v>
      </c>
      <c r="E76" s="62">
        <f>E77+E83</f>
        <v>211050.10000000003</v>
      </c>
      <c r="F76" s="63"/>
      <c r="G76" s="64"/>
    </row>
    <row r="77" spans="1:7" ht="18.75" customHeight="1">
      <c r="A77" s="75" t="s">
        <v>399</v>
      </c>
      <c r="B77" s="178" t="s">
        <v>151</v>
      </c>
      <c r="C77" s="77">
        <f>C78+C82</f>
        <v>2369286</v>
      </c>
      <c r="D77" s="77">
        <f>D78+D82</f>
        <v>0</v>
      </c>
      <c r="E77" s="78">
        <f>E78+E82</f>
        <v>5995.7</v>
      </c>
      <c r="F77" s="63"/>
      <c r="G77" s="64"/>
    </row>
    <row r="78" spans="1:7" ht="19.5" customHeight="1">
      <c r="A78" s="67" t="s">
        <v>407</v>
      </c>
      <c r="B78" s="177" t="s">
        <v>152</v>
      </c>
      <c r="C78" s="61">
        <f>C81+C82</f>
        <v>1708143</v>
      </c>
      <c r="D78" s="61">
        <f>D81+D82</f>
        <v>0</v>
      </c>
      <c r="E78" s="62">
        <f>E81+E82</f>
        <v>5995.7</v>
      </c>
      <c r="F78" s="63"/>
      <c r="G78" s="64"/>
    </row>
    <row r="79" spans="1:7" ht="12.75" hidden="1">
      <c r="A79" s="173" t="s">
        <v>400</v>
      </c>
      <c r="B79" s="85" t="s">
        <v>153</v>
      </c>
      <c r="C79" s="61"/>
      <c r="D79" s="61"/>
      <c r="E79" s="62"/>
      <c r="F79" s="82"/>
      <c r="G79" s="83"/>
    </row>
    <row r="80" spans="1:7" ht="25.5">
      <c r="A80" s="67" t="s">
        <v>406</v>
      </c>
      <c r="B80" s="177" t="s">
        <v>401</v>
      </c>
      <c r="C80" s="61"/>
      <c r="D80" s="61"/>
      <c r="E80" s="62">
        <v>0</v>
      </c>
      <c r="F80" s="82"/>
      <c r="G80" s="83"/>
    </row>
    <row r="81" spans="1:7" ht="32.25" customHeight="1">
      <c r="A81" s="67" t="s">
        <v>406</v>
      </c>
      <c r="B81" s="177" t="s">
        <v>349</v>
      </c>
      <c r="C81" s="61">
        <v>1047000</v>
      </c>
      <c r="D81" s="61"/>
      <c r="E81" s="62">
        <v>5995.7</v>
      </c>
      <c r="F81" s="82"/>
      <c r="G81" s="91"/>
    </row>
    <row r="82" spans="1:7" ht="17.25" customHeight="1" hidden="1">
      <c r="A82" s="67" t="s">
        <v>194</v>
      </c>
      <c r="B82" s="68" t="s">
        <v>153</v>
      </c>
      <c r="C82" s="61">
        <v>661143</v>
      </c>
      <c r="D82" s="61"/>
      <c r="E82" s="62">
        <v>0</v>
      </c>
      <c r="F82" s="82"/>
      <c r="G82" s="91"/>
    </row>
    <row r="83" spans="1:7" ht="25.5" customHeight="1">
      <c r="A83" s="75" t="s">
        <v>394</v>
      </c>
      <c r="B83" s="178" t="s">
        <v>395</v>
      </c>
      <c r="C83" s="61"/>
      <c r="D83" s="61"/>
      <c r="E83" s="62">
        <f>E101+E100+E99+E98</f>
        <v>205054.40000000002</v>
      </c>
      <c r="F83" s="82"/>
      <c r="G83" s="91"/>
    </row>
    <row r="84" spans="1:7" ht="12.75" hidden="1">
      <c r="A84" s="67" t="s">
        <v>195</v>
      </c>
      <c r="B84" s="68" t="s">
        <v>24</v>
      </c>
      <c r="C84" s="61">
        <v>168010</v>
      </c>
      <c r="D84" s="61"/>
      <c r="E84" s="62">
        <v>0</v>
      </c>
      <c r="F84" s="82"/>
      <c r="G84" s="92"/>
    </row>
    <row r="85" spans="1:7" ht="12.75" hidden="1">
      <c r="A85" s="67"/>
      <c r="B85" s="68"/>
      <c r="C85" s="61">
        <v>2337000</v>
      </c>
      <c r="D85" s="61">
        <v>3000</v>
      </c>
      <c r="E85" s="62"/>
      <c r="F85" s="82"/>
      <c r="G85" s="92"/>
    </row>
    <row r="86" spans="1:7" ht="12.75" hidden="1">
      <c r="A86" s="67" t="s">
        <v>154</v>
      </c>
      <c r="B86" s="68" t="s">
        <v>155</v>
      </c>
      <c r="C86" s="61"/>
      <c r="D86" s="61"/>
      <c r="E86" s="62"/>
      <c r="F86" s="63"/>
      <c r="G86" s="89"/>
    </row>
    <row r="87" spans="1:7" ht="12.75" hidden="1">
      <c r="A87" s="67" t="s">
        <v>156</v>
      </c>
      <c r="B87" s="68"/>
      <c r="C87" s="61">
        <v>0</v>
      </c>
      <c r="D87" s="61"/>
      <c r="E87" s="62">
        <v>0</v>
      </c>
      <c r="F87" s="82"/>
      <c r="G87" s="89"/>
    </row>
    <row r="88" spans="1:7" ht="12.75" hidden="1">
      <c r="A88" s="67" t="s">
        <v>157</v>
      </c>
      <c r="B88" s="76" t="s">
        <v>158</v>
      </c>
      <c r="C88" s="61">
        <v>0</v>
      </c>
      <c r="D88" s="61"/>
      <c r="E88" s="62">
        <v>0</v>
      </c>
      <c r="F88" s="82"/>
      <c r="G88" s="83"/>
    </row>
    <row r="89" spans="1:7" ht="12.75" hidden="1">
      <c r="A89" s="67" t="s">
        <v>159</v>
      </c>
      <c r="B89" s="68" t="s">
        <v>160</v>
      </c>
      <c r="C89" s="61"/>
      <c r="D89" s="61"/>
      <c r="E89" s="62"/>
      <c r="F89" s="82"/>
      <c r="G89" s="83"/>
    </row>
    <row r="90" spans="1:7" ht="12.75" hidden="1">
      <c r="A90" s="67" t="s">
        <v>161</v>
      </c>
      <c r="B90" s="68" t="s">
        <v>160</v>
      </c>
      <c r="C90" s="61">
        <v>0</v>
      </c>
      <c r="D90" s="61"/>
      <c r="E90" s="62">
        <v>0</v>
      </c>
      <c r="F90" s="82"/>
      <c r="G90" s="83"/>
    </row>
    <row r="91" spans="1:7" ht="12.75" hidden="1">
      <c r="A91" s="67" t="s">
        <v>162</v>
      </c>
      <c r="B91" s="68" t="s">
        <v>163</v>
      </c>
      <c r="C91" s="61"/>
      <c r="D91" s="61"/>
      <c r="E91" s="62"/>
      <c r="F91" s="82"/>
      <c r="G91" s="89"/>
    </row>
    <row r="92" spans="1:7" ht="12.75" hidden="1">
      <c r="A92" s="67" t="s">
        <v>164</v>
      </c>
      <c r="B92" s="68" t="s">
        <v>165</v>
      </c>
      <c r="C92" s="61"/>
      <c r="D92" s="61"/>
      <c r="E92" s="62"/>
      <c r="F92" s="82"/>
      <c r="G92" s="89"/>
    </row>
    <row r="93" spans="1:7" ht="12.75" hidden="1">
      <c r="A93" s="67" t="s">
        <v>166</v>
      </c>
      <c r="B93" s="68" t="s">
        <v>167</v>
      </c>
      <c r="C93" s="61"/>
      <c r="D93" s="61"/>
      <c r="E93" s="62"/>
      <c r="F93" s="82"/>
      <c r="G93" s="89"/>
    </row>
    <row r="94" spans="1:7" ht="12.75" hidden="1">
      <c r="A94" s="67" t="s">
        <v>168</v>
      </c>
      <c r="B94" s="68" t="s">
        <v>167</v>
      </c>
      <c r="C94" s="61"/>
      <c r="D94" s="61"/>
      <c r="E94" s="62"/>
      <c r="F94" s="82"/>
      <c r="G94" s="89"/>
    </row>
    <row r="95" spans="1:7" ht="24" hidden="1">
      <c r="A95" s="67"/>
      <c r="B95" s="75" t="s">
        <v>169</v>
      </c>
      <c r="C95" s="61">
        <f>C96</f>
        <v>61000</v>
      </c>
      <c r="D95" s="61"/>
      <c r="E95" s="62">
        <f>E96</f>
        <v>0</v>
      </c>
      <c r="F95" s="63"/>
      <c r="G95" s="64"/>
    </row>
    <row r="96" spans="1:7" ht="12.75" hidden="1">
      <c r="A96" s="67" t="s">
        <v>170</v>
      </c>
      <c r="B96" s="68" t="s">
        <v>171</v>
      </c>
      <c r="C96" s="61">
        <f>C97</f>
        <v>61000</v>
      </c>
      <c r="D96" s="61"/>
      <c r="E96" s="62">
        <f>E97</f>
        <v>0</v>
      </c>
      <c r="F96" s="63"/>
      <c r="G96" s="64"/>
    </row>
    <row r="97" spans="1:7" ht="24.75" customHeight="1" hidden="1">
      <c r="A97" s="67" t="s">
        <v>172</v>
      </c>
      <c r="B97" s="68" t="s">
        <v>173</v>
      </c>
      <c r="C97" s="61">
        <v>61000</v>
      </c>
      <c r="D97" s="61"/>
      <c r="E97" s="62"/>
      <c r="F97" s="82"/>
      <c r="G97" s="93"/>
    </row>
    <row r="98" spans="1:7" ht="59.25" customHeight="1">
      <c r="A98" s="179" t="s">
        <v>398</v>
      </c>
      <c r="B98" s="177" t="s">
        <v>456</v>
      </c>
      <c r="C98" s="85"/>
      <c r="D98" s="85"/>
      <c r="E98" s="98">
        <v>165518.7</v>
      </c>
      <c r="F98" s="180"/>
      <c r="G98" s="180"/>
    </row>
    <row r="99" spans="1:7" ht="46.5" customHeight="1">
      <c r="A99" s="67" t="s">
        <v>353</v>
      </c>
      <c r="B99" s="177" t="s">
        <v>354</v>
      </c>
      <c r="C99" s="61"/>
      <c r="D99" s="61"/>
      <c r="E99" s="62">
        <v>2548.1</v>
      </c>
      <c r="F99" s="82"/>
      <c r="G99" s="93"/>
    </row>
    <row r="100" spans="1:7" ht="27" customHeight="1">
      <c r="A100" s="67" t="s">
        <v>396</v>
      </c>
      <c r="B100" s="177" t="s">
        <v>397</v>
      </c>
      <c r="C100" s="61"/>
      <c r="D100" s="61"/>
      <c r="E100" s="62">
        <v>0</v>
      </c>
      <c r="F100" s="82"/>
      <c r="G100" s="93"/>
    </row>
    <row r="101" spans="1:7" ht="19.5" customHeight="1">
      <c r="A101" s="75" t="s">
        <v>345</v>
      </c>
      <c r="B101" s="178" t="s">
        <v>326</v>
      </c>
      <c r="C101" s="61"/>
      <c r="D101" s="61"/>
      <c r="E101" s="62">
        <f>E102+E103+E104</f>
        <v>36987.6</v>
      </c>
      <c r="F101" s="82"/>
      <c r="G101" s="93"/>
    </row>
    <row r="102" spans="1:7" ht="39.75" customHeight="1">
      <c r="A102" s="67" t="s">
        <v>342</v>
      </c>
      <c r="B102" s="177" t="s">
        <v>331</v>
      </c>
      <c r="C102" s="61"/>
      <c r="D102" s="61"/>
      <c r="E102" s="70">
        <v>35000</v>
      </c>
      <c r="F102" s="82"/>
      <c r="G102" s="93"/>
    </row>
    <row r="103" spans="1:7" ht="35.25" customHeight="1">
      <c r="A103" s="67" t="s">
        <v>342</v>
      </c>
      <c r="B103" s="177" t="s">
        <v>343</v>
      </c>
      <c r="C103" s="61"/>
      <c r="D103" s="61"/>
      <c r="E103" s="70">
        <v>0</v>
      </c>
      <c r="F103" s="82"/>
      <c r="G103" s="93"/>
    </row>
    <row r="104" spans="1:7" ht="18.75" customHeight="1">
      <c r="A104" s="67" t="s">
        <v>342</v>
      </c>
      <c r="B104" s="177" t="s">
        <v>344</v>
      </c>
      <c r="C104" s="61"/>
      <c r="D104" s="61"/>
      <c r="E104" s="70">
        <v>1987.6</v>
      </c>
      <c r="F104" s="82"/>
      <c r="G104" s="93"/>
    </row>
    <row r="105" spans="1:7" ht="18.75" customHeight="1">
      <c r="A105" s="75" t="s">
        <v>392</v>
      </c>
      <c r="B105" s="178" t="s">
        <v>393</v>
      </c>
      <c r="C105" s="61"/>
      <c r="D105" s="61"/>
      <c r="E105" s="62">
        <f>E106+E107+E108</f>
        <v>87.60000000000001</v>
      </c>
      <c r="F105" s="82"/>
      <c r="G105" s="93"/>
    </row>
    <row r="106" spans="1:7" ht="24.75" customHeight="1">
      <c r="A106" s="67" t="s">
        <v>347</v>
      </c>
      <c r="B106" s="177" t="s">
        <v>350</v>
      </c>
      <c r="C106" s="61"/>
      <c r="D106" s="61"/>
      <c r="E106" s="70">
        <v>86.9</v>
      </c>
      <c r="F106" s="82"/>
      <c r="G106" s="93"/>
    </row>
    <row r="107" spans="1:7" ht="67.5" customHeight="1">
      <c r="A107" s="67" t="s">
        <v>347</v>
      </c>
      <c r="B107" s="177" t="s">
        <v>294</v>
      </c>
      <c r="C107" s="61"/>
      <c r="D107" s="61"/>
      <c r="E107" s="70">
        <v>0.7</v>
      </c>
      <c r="F107" s="82"/>
      <c r="G107" s="93"/>
    </row>
    <row r="108" spans="1:7" ht="32.25" customHeight="1">
      <c r="A108" s="75" t="s">
        <v>389</v>
      </c>
      <c r="B108" s="178" t="s">
        <v>390</v>
      </c>
      <c r="C108" s="61"/>
      <c r="D108" s="61"/>
      <c r="E108" s="62">
        <f>E109</f>
        <v>0</v>
      </c>
      <c r="F108" s="82"/>
      <c r="G108" s="93"/>
    </row>
    <row r="109" spans="1:7" ht="34.5" customHeight="1">
      <c r="A109" s="67" t="s">
        <v>348</v>
      </c>
      <c r="B109" s="177" t="s">
        <v>391</v>
      </c>
      <c r="C109" s="61"/>
      <c r="D109" s="61"/>
      <c r="E109" s="70">
        <v>0</v>
      </c>
      <c r="F109" s="82"/>
      <c r="G109" s="93"/>
    </row>
    <row r="110" spans="1:7" ht="16.5" customHeight="1">
      <c r="A110" s="75" t="s">
        <v>384</v>
      </c>
      <c r="B110" s="178" t="s">
        <v>24</v>
      </c>
      <c r="C110" s="61"/>
      <c r="D110" s="61"/>
      <c r="E110" s="62">
        <v>0</v>
      </c>
      <c r="F110" s="82"/>
      <c r="G110" s="93"/>
    </row>
    <row r="111" spans="1:7" ht="19.5" customHeight="1">
      <c r="A111" s="67" t="s">
        <v>385</v>
      </c>
      <c r="B111" s="177" t="s">
        <v>386</v>
      </c>
      <c r="C111" s="61"/>
      <c r="D111" s="61"/>
      <c r="E111" s="70">
        <v>0</v>
      </c>
      <c r="F111" s="82"/>
      <c r="G111" s="93"/>
    </row>
    <row r="112" spans="1:7" ht="26.25" customHeight="1">
      <c r="A112" s="67" t="s">
        <v>387</v>
      </c>
      <c r="B112" s="177" t="s">
        <v>388</v>
      </c>
      <c r="C112" s="61"/>
      <c r="D112" s="61"/>
      <c r="E112" s="70">
        <v>0</v>
      </c>
      <c r="F112" s="82"/>
      <c r="G112" s="93"/>
    </row>
    <row r="113" spans="1:7" ht="15.75" customHeight="1">
      <c r="A113" s="75" t="s">
        <v>409</v>
      </c>
      <c r="B113" s="178" t="s">
        <v>295</v>
      </c>
      <c r="C113" s="61"/>
      <c r="D113" s="61"/>
      <c r="E113" s="62">
        <f>E114</f>
        <v>14891.1</v>
      </c>
      <c r="F113" s="82"/>
      <c r="G113" s="93"/>
    </row>
    <row r="114" spans="1:7" ht="16.5" customHeight="1">
      <c r="A114" s="67" t="s">
        <v>408</v>
      </c>
      <c r="B114" s="177" t="s">
        <v>410</v>
      </c>
      <c r="C114" s="61"/>
      <c r="D114" s="61"/>
      <c r="E114" s="62">
        <v>14891.1</v>
      </c>
      <c r="F114" s="82"/>
      <c r="G114" s="93"/>
    </row>
    <row r="115" spans="1:7" ht="12.75">
      <c r="A115" s="66" t="s">
        <v>174</v>
      </c>
      <c r="B115" s="94"/>
      <c r="C115" s="61" t="e">
        <f>C95+C75+C11</f>
        <v>#REF!</v>
      </c>
      <c r="D115" s="61" t="e">
        <f>D95+D75+D11</f>
        <v>#REF!</v>
      </c>
      <c r="E115" s="62">
        <f>E95+E75+E11</f>
        <v>243693.70000000004</v>
      </c>
      <c r="F115" s="63"/>
      <c r="G115" s="64"/>
    </row>
    <row r="116" spans="1:7" ht="12.75">
      <c r="A116" s="66"/>
      <c r="B116" s="94" t="s">
        <v>175</v>
      </c>
      <c r="C116" s="61" t="e">
        <f>C11+C95</f>
        <v>#REF!</v>
      </c>
      <c r="D116" s="61" t="e">
        <f>D11+D95</f>
        <v>#REF!</v>
      </c>
      <c r="E116" s="62">
        <f>E11</f>
        <v>17664.9</v>
      </c>
      <c r="F116" s="63"/>
      <c r="G116" s="64"/>
    </row>
    <row r="117" spans="1:7" ht="12.75">
      <c r="A117" s="95"/>
      <c r="B117" s="96"/>
      <c r="C117" s="64"/>
      <c r="D117" s="64"/>
      <c r="E117" s="97"/>
      <c r="F117" s="64"/>
      <c r="G117" s="64"/>
    </row>
    <row r="118" spans="1:7" ht="12.75">
      <c r="A118" s="95"/>
      <c r="B118" s="96"/>
      <c r="C118" s="64"/>
      <c r="D118" s="64"/>
      <c r="E118" s="97"/>
      <c r="F118" s="64"/>
      <c r="G118" s="64"/>
    </row>
    <row r="119" spans="1:7" ht="12.75">
      <c r="A119" s="95"/>
      <c r="B119" s="96"/>
      <c r="C119" s="64"/>
      <c r="D119" s="64"/>
      <c r="E119" s="97"/>
      <c r="F119" s="64"/>
      <c r="G119" s="64"/>
    </row>
    <row r="120" spans="1:7" ht="12.75">
      <c r="A120" s="95"/>
      <c r="B120" s="96"/>
      <c r="C120" s="64"/>
      <c r="D120" s="64"/>
      <c r="E120" s="97"/>
      <c r="F120" s="64"/>
      <c r="G120" s="64"/>
    </row>
    <row r="121" spans="1:7" ht="12.75">
      <c r="A121" s="95"/>
      <c r="B121" s="96"/>
      <c r="C121" s="64"/>
      <c r="D121" s="64"/>
      <c r="E121" s="97"/>
      <c r="F121" s="64"/>
      <c r="G121" s="64"/>
    </row>
    <row r="122" spans="1:7" ht="12.75">
      <c r="A122" s="95"/>
      <c r="B122" s="96"/>
      <c r="C122" s="64"/>
      <c r="D122" s="64"/>
      <c r="E122" s="97"/>
      <c r="F122" s="64"/>
      <c r="G122" s="64"/>
    </row>
    <row r="123" spans="1:7" ht="12.75">
      <c r="A123" s="95"/>
      <c r="B123" s="96"/>
      <c r="C123" s="64"/>
      <c r="D123" s="64"/>
      <c r="E123" s="97"/>
      <c r="F123" s="64"/>
      <c r="G123" s="64"/>
    </row>
    <row r="124" spans="1:7" ht="12.75">
      <c r="A124" s="95"/>
      <c r="B124" s="96"/>
      <c r="C124" s="64"/>
      <c r="D124" s="64"/>
      <c r="E124" s="97"/>
      <c r="F124" s="64"/>
      <c r="G124" s="64"/>
    </row>
    <row r="125" spans="1:7" ht="12.75">
      <c r="A125" s="95"/>
      <c r="B125" s="96"/>
      <c r="C125" s="64"/>
      <c r="D125" s="64"/>
      <c r="E125" s="97"/>
      <c r="F125" s="64"/>
      <c r="G125" s="64"/>
    </row>
    <row r="126" spans="1:7" ht="12.75">
      <c r="A126" s="95"/>
      <c r="B126" s="96"/>
      <c r="C126" s="64"/>
      <c r="D126" s="64"/>
      <c r="E126" s="97"/>
      <c r="F126" s="64"/>
      <c r="G126" s="64"/>
    </row>
    <row r="127" spans="1:7" ht="12.75">
      <c r="A127" s="95"/>
      <c r="B127" s="96"/>
      <c r="C127" s="64"/>
      <c r="D127" s="64"/>
      <c r="E127" s="97"/>
      <c r="F127" s="64"/>
      <c r="G127" s="64"/>
    </row>
    <row r="128" spans="1:7" ht="12.75">
      <c r="A128" s="95"/>
      <c r="B128" s="96"/>
      <c r="C128" s="64"/>
      <c r="D128" s="64"/>
      <c r="E128" s="97"/>
      <c r="F128" s="64"/>
      <c r="G128" s="64"/>
    </row>
    <row r="129" spans="1:7" ht="12.75">
      <c r="A129" s="95"/>
      <c r="B129" s="96"/>
      <c r="C129" s="64"/>
      <c r="D129" s="64"/>
      <c r="E129" s="97"/>
      <c r="F129" s="64"/>
      <c r="G129" s="64"/>
    </row>
    <row r="130" spans="1:7" ht="12.75">
      <c r="A130" s="95"/>
      <c r="B130" s="96"/>
      <c r="C130" s="64"/>
      <c r="D130" s="64"/>
      <c r="E130" s="97"/>
      <c r="F130" s="64"/>
      <c r="G130" s="64"/>
    </row>
    <row r="131" spans="1:7" ht="12.75">
      <c r="A131" s="95"/>
      <c r="B131" s="96"/>
      <c r="C131" s="64"/>
      <c r="D131" s="64"/>
      <c r="E131" s="97"/>
      <c r="F131" s="64"/>
      <c r="G131" s="64"/>
    </row>
    <row r="132" spans="1:7" ht="12.75">
      <c r="A132" s="95"/>
      <c r="B132" s="96"/>
      <c r="C132" s="64"/>
      <c r="D132" s="64"/>
      <c r="E132" s="97"/>
      <c r="F132" s="64"/>
      <c r="G132" s="64"/>
    </row>
    <row r="133" spans="1:7" ht="12.75">
      <c r="A133" s="95"/>
      <c r="B133" s="96"/>
      <c r="C133" s="64"/>
      <c r="D133" s="64"/>
      <c r="E133" s="97"/>
      <c r="F133" s="64"/>
      <c r="G133" s="64"/>
    </row>
    <row r="134" spans="1:7" ht="12.75">
      <c r="A134" s="95"/>
      <c r="B134" s="96"/>
      <c r="C134" s="64"/>
      <c r="D134" s="64"/>
      <c r="E134" s="97"/>
      <c r="F134" s="64"/>
      <c r="G134" s="64"/>
    </row>
  </sheetData>
  <sheetProtection/>
  <mergeCells count="12">
    <mergeCell ref="G9:G10"/>
    <mergeCell ref="A6:F6"/>
    <mergeCell ref="A2:F2"/>
    <mergeCell ref="A3:F3"/>
    <mergeCell ref="A4:F4"/>
    <mergeCell ref="C9:C10"/>
    <mergeCell ref="D9:D10"/>
    <mergeCell ref="E9:E10"/>
    <mergeCell ref="F9:F10"/>
    <mergeCell ref="A9:A10"/>
    <mergeCell ref="B9:B10"/>
    <mergeCell ref="B5:F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A28">
      <selection activeCell="J48" sqref="J48"/>
    </sheetView>
  </sheetViews>
  <sheetFormatPr defaultColWidth="9.140625" defaultRowHeight="12.75"/>
  <cols>
    <col min="4" max="4" width="39.421875" style="0" customWidth="1"/>
    <col min="5" max="5" width="7.28125" style="0" customWidth="1"/>
    <col min="6" max="6" width="0" style="0" hidden="1" customWidth="1"/>
    <col min="7" max="7" width="10.421875" style="0" customWidth="1"/>
    <col min="8" max="9" width="9.140625" style="0" hidden="1" customWidth="1"/>
    <col min="10" max="10" width="16.140625" style="0" customWidth="1"/>
    <col min="11" max="11" width="10.00390625" style="0" customWidth="1"/>
    <col min="12" max="12" width="6.57421875" style="0" customWidth="1"/>
  </cols>
  <sheetData>
    <row r="1" spans="4:12" ht="12.75">
      <c r="D1" s="323" t="s">
        <v>57</v>
      </c>
      <c r="E1" s="323"/>
      <c r="F1" s="323"/>
      <c r="G1" s="323"/>
      <c r="H1" s="323"/>
      <c r="I1" s="323"/>
      <c r="J1" s="323"/>
      <c r="K1" s="323"/>
      <c r="L1" s="323"/>
    </row>
    <row r="2" spans="4:12" ht="12.75">
      <c r="D2" s="324" t="s">
        <v>308</v>
      </c>
      <c r="E2" s="323"/>
      <c r="F2" s="323"/>
      <c r="G2" s="323"/>
      <c r="H2" s="323"/>
      <c r="I2" s="323"/>
      <c r="J2" s="323"/>
      <c r="K2" s="323"/>
      <c r="L2" s="323"/>
    </row>
    <row r="3" spans="4:12" ht="12.75">
      <c r="D3" s="324" t="s">
        <v>328</v>
      </c>
      <c r="E3" s="323"/>
      <c r="F3" s="323"/>
      <c r="G3" s="323"/>
      <c r="H3" s="323"/>
      <c r="I3" s="323"/>
      <c r="J3" s="323"/>
      <c r="K3" s="323"/>
      <c r="L3" s="323"/>
    </row>
    <row r="4" spans="4:12" ht="12.75">
      <c r="D4" s="324" t="s">
        <v>405</v>
      </c>
      <c r="E4" s="323"/>
      <c r="F4" s="323"/>
      <c r="G4" s="323"/>
      <c r="H4" s="323"/>
      <c r="I4" s="323"/>
      <c r="J4" s="323"/>
      <c r="K4" s="323"/>
      <c r="L4" s="323"/>
    </row>
    <row r="5" spans="7:12" ht="12.75">
      <c r="G5" s="325" t="s">
        <v>509</v>
      </c>
      <c r="H5" s="326"/>
      <c r="I5" s="326"/>
      <c r="J5" s="326"/>
      <c r="K5" s="326"/>
      <c r="L5" s="326"/>
    </row>
    <row r="6" spans="7:12" ht="12.75">
      <c r="G6" s="325"/>
      <c r="H6" s="325"/>
      <c r="I6" s="325"/>
      <c r="J6" s="325"/>
      <c r="K6" s="325"/>
      <c r="L6" s="325"/>
    </row>
    <row r="7" spans="1:11" ht="12.75" customHeight="1">
      <c r="A7" s="284" t="s">
        <v>415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</row>
    <row r="8" spans="1:11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12.7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1" ht="24.75" customHeigh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4" spans="10:11" ht="12.75">
      <c r="J14" s="32" t="s">
        <v>27</v>
      </c>
      <c r="K14" s="32"/>
    </row>
    <row r="15" spans="1:12" ht="12.75" customHeight="1">
      <c r="A15" s="306" t="s">
        <v>1</v>
      </c>
      <c r="B15" s="307"/>
      <c r="C15" s="307"/>
      <c r="D15" s="308"/>
      <c r="E15" s="315" t="s">
        <v>55</v>
      </c>
      <c r="F15" s="307"/>
      <c r="G15" s="308"/>
      <c r="H15" s="322" t="s">
        <v>15</v>
      </c>
      <c r="I15" s="14" t="s">
        <v>7</v>
      </c>
      <c r="J15" s="31" t="s">
        <v>4</v>
      </c>
      <c r="K15" s="38"/>
      <c r="L15" s="38"/>
    </row>
    <row r="16" spans="1:12" ht="12.75">
      <c r="A16" s="309"/>
      <c r="B16" s="310"/>
      <c r="C16" s="310"/>
      <c r="D16" s="311"/>
      <c r="E16" s="309"/>
      <c r="F16" s="310"/>
      <c r="G16" s="311"/>
      <c r="H16" s="322"/>
      <c r="I16" s="14" t="s">
        <v>8</v>
      </c>
      <c r="J16" s="327">
        <v>2022</v>
      </c>
      <c r="K16" s="328"/>
      <c r="L16" s="328"/>
    </row>
    <row r="17" spans="1:12" ht="12.75">
      <c r="A17" s="312"/>
      <c r="B17" s="313"/>
      <c r="C17" s="313"/>
      <c r="D17" s="314"/>
      <c r="E17" s="312"/>
      <c r="F17" s="313"/>
      <c r="G17" s="314"/>
      <c r="H17" s="322"/>
      <c r="I17" s="14" t="s">
        <v>9</v>
      </c>
      <c r="J17" s="327"/>
      <c r="K17" s="329"/>
      <c r="L17" s="329"/>
    </row>
    <row r="18" spans="1:12" ht="12.75">
      <c r="A18" s="316"/>
      <c r="B18" s="317"/>
      <c r="C18" s="317"/>
      <c r="D18" s="318"/>
      <c r="E18" s="319"/>
      <c r="F18" s="320"/>
      <c r="G18" s="321"/>
      <c r="H18" s="5"/>
      <c r="I18" s="5"/>
      <c r="J18" s="5"/>
      <c r="K18" s="1"/>
      <c r="L18" s="1"/>
    </row>
    <row r="19" spans="1:12" ht="15">
      <c r="A19" s="15" t="s">
        <v>0</v>
      </c>
      <c r="B19" s="15"/>
      <c r="C19" s="15"/>
      <c r="D19" s="15"/>
      <c r="E19" s="291">
        <v>100</v>
      </c>
      <c r="F19" s="292"/>
      <c r="G19" s="293"/>
      <c r="H19" s="16"/>
      <c r="I19" s="17"/>
      <c r="J19" s="18">
        <f>J20+J22+J23+J26+J24+J27+J21+J25</f>
        <v>13434</v>
      </c>
      <c r="K19" s="33"/>
      <c r="L19" s="33"/>
    </row>
    <row r="20" spans="1:12" ht="39" customHeight="1">
      <c r="A20" s="285" t="s">
        <v>28</v>
      </c>
      <c r="B20" s="286"/>
      <c r="C20" s="286"/>
      <c r="D20" s="287"/>
      <c r="E20" s="294" t="s">
        <v>35</v>
      </c>
      <c r="F20" s="295"/>
      <c r="G20" s="296"/>
      <c r="H20" s="10"/>
      <c r="I20" s="14"/>
      <c r="J20" s="44">
        <v>1919.5</v>
      </c>
      <c r="K20" s="34"/>
      <c r="L20" s="34"/>
    </row>
    <row r="21" spans="1:12" ht="42" customHeight="1">
      <c r="A21" s="297" t="s">
        <v>297</v>
      </c>
      <c r="B21" s="298"/>
      <c r="C21" s="298"/>
      <c r="D21" s="299"/>
      <c r="E21" s="288" t="s">
        <v>298</v>
      </c>
      <c r="F21" s="289"/>
      <c r="G21" s="290"/>
      <c r="H21" s="181"/>
      <c r="I21" s="14"/>
      <c r="J21" s="44">
        <v>0</v>
      </c>
      <c r="K21" s="34"/>
      <c r="L21" s="34"/>
    </row>
    <row r="22" spans="1:12" ht="44.25" customHeight="1">
      <c r="A22" s="285" t="s">
        <v>29</v>
      </c>
      <c r="B22" s="286"/>
      <c r="C22" s="286"/>
      <c r="D22" s="287"/>
      <c r="E22" s="288" t="s">
        <v>36</v>
      </c>
      <c r="F22" s="289"/>
      <c r="G22" s="290"/>
      <c r="H22" s="10"/>
      <c r="I22" s="14"/>
      <c r="J22" s="162">
        <v>9669</v>
      </c>
      <c r="K22" s="32"/>
      <c r="L22" s="32"/>
    </row>
    <row r="23" spans="1:12" ht="31.5" customHeight="1">
      <c r="A23" s="285" t="s">
        <v>30</v>
      </c>
      <c r="B23" s="286"/>
      <c r="C23" s="286"/>
      <c r="D23" s="287"/>
      <c r="E23" s="288" t="s">
        <v>37</v>
      </c>
      <c r="F23" s="289"/>
      <c r="G23" s="290"/>
      <c r="H23" s="181"/>
      <c r="I23" s="10"/>
      <c r="J23" s="162">
        <v>1794.8</v>
      </c>
      <c r="K23" s="32"/>
      <c r="L23" s="32"/>
    </row>
    <row r="24" spans="1:12" ht="26.25" customHeight="1" hidden="1">
      <c r="A24" s="285" t="s">
        <v>56</v>
      </c>
      <c r="B24" s="286"/>
      <c r="C24" s="286"/>
      <c r="D24" s="287"/>
      <c r="E24" s="288" t="s">
        <v>39</v>
      </c>
      <c r="F24" s="330"/>
      <c r="G24" s="331"/>
      <c r="H24" s="10"/>
      <c r="I24" s="10"/>
      <c r="J24" s="44"/>
      <c r="K24" s="32"/>
      <c r="L24" s="32"/>
    </row>
    <row r="25" spans="1:12" ht="22.5" customHeight="1">
      <c r="A25" s="285" t="s">
        <v>56</v>
      </c>
      <c r="B25" s="286"/>
      <c r="C25" s="286"/>
      <c r="D25" s="287"/>
      <c r="E25" s="288" t="s">
        <v>39</v>
      </c>
      <c r="F25" s="289"/>
      <c r="G25" s="290"/>
      <c r="H25" s="10"/>
      <c r="I25" s="10"/>
      <c r="J25" s="44">
        <v>0</v>
      </c>
      <c r="K25" s="32"/>
      <c r="L25" s="32"/>
    </row>
    <row r="26" spans="1:12" ht="12.75">
      <c r="A26" s="332" t="s">
        <v>18</v>
      </c>
      <c r="B26" s="332"/>
      <c r="C26" s="332"/>
      <c r="D26" s="332"/>
      <c r="E26" s="281" t="s">
        <v>40</v>
      </c>
      <c r="F26" s="320"/>
      <c r="G26" s="321"/>
      <c r="H26" s="21"/>
      <c r="I26" s="21"/>
      <c r="J26" s="20">
        <v>50</v>
      </c>
      <c r="K26" s="32"/>
      <c r="L26" s="34"/>
    </row>
    <row r="27" spans="1:12" ht="12.75">
      <c r="A27" s="142" t="s">
        <v>237</v>
      </c>
      <c r="B27" s="141"/>
      <c r="C27" s="141"/>
      <c r="D27" s="141"/>
      <c r="E27" s="281" t="s">
        <v>238</v>
      </c>
      <c r="F27" s="282"/>
      <c r="G27" s="283"/>
      <c r="H27" s="21"/>
      <c r="I27" s="21"/>
      <c r="J27" s="20">
        <v>0.7</v>
      </c>
      <c r="K27" s="32"/>
      <c r="L27" s="34"/>
    </row>
    <row r="28" spans="1:12" ht="15">
      <c r="A28" s="333" t="s">
        <v>13</v>
      </c>
      <c r="B28" s="333"/>
      <c r="C28" s="333"/>
      <c r="D28" s="333"/>
      <c r="E28" s="303" t="s">
        <v>41</v>
      </c>
      <c r="F28" s="304"/>
      <c r="G28" s="305"/>
      <c r="H28" s="16"/>
      <c r="I28" s="17"/>
      <c r="J28" s="18">
        <f>J29</f>
        <v>0</v>
      </c>
      <c r="K28" s="35"/>
      <c r="L28" s="35"/>
    </row>
    <row r="29" spans="1:12" ht="12.75">
      <c r="A29" s="5" t="s">
        <v>12</v>
      </c>
      <c r="B29" s="5"/>
      <c r="C29" s="5"/>
      <c r="D29" s="5"/>
      <c r="E29" s="281" t="s">
        <v>42</v>
      </c>
      <c r="F29" s="282"/>
      <c r="G29" s="283"/>
      <c r="H29" s="19"/>
      <c r="I29" s="5"/>
      <c r="J29" s="20">
        <v>0</v>
      </c>
      <c r="K29" s="32"/>
      <c r="L29" s="32"/>
    </row>
    <row r="30" spans="1:12" ht="12.75" hidden="1">
      <c r="A30" s="334" t="s">
        <v>10</v>
      </c>
      <c r="B30" s="335"/>
      <c r="C30" s="335"/>
      <c r="D30" s="336"/>
      <c r="E30" s="281" t="s">
        <v>43</v>
      </c>
      <c r="F30" s="282"/>
      <c r="G30" s="283"/>
      <c r="H30" s="6"/>
      <c r="I30" s="6"/>
      <c r="J30" s="20">
        <v>0</v>
      </c>
      <c r="K30" s="32"/>
      <c r="L30" s="32"/>
    </row>
    <row r="31" spans="1:12" ht="12.75" hidden="1">
      <c r="A31" s="5" t="s">
        <v>11</v>
      </c>
      <c r="B31" s="5"/>
      <c r="C31" s="5"/>
      <c r="D31" s="5"/>
      <c r="E31" s="281" t="s">
        <v>44</v>
      </c>
      <c r="F31" s="282"/>
      <c r="G31" s="283"/>
      <c r="H31" s="6"/>
      <c r="I31" s="6"/>
      <c r="J31" s="20">
        <v>0</v>
      </c>
      <c r="K31" s="32"/>
      <c r="L31" s="32"/>
    </row>
    <row r="32" spans="1:12" ht="12.75" hidden="1">
      <c r="A32" s="15" t="s">
        <v>22</v>
      </c>
      <c r="B32" s="5"/>
      <c r="C32" s="5"/>
      <c r="D32" s="5"/>
      <c r="E32" s="337" t="s">
        <v>45</v>
      </c>
      <c r="F32" s="338"/>
      <c r="G32" s="339"/>
      <c r="H32" s="6"/>
      <c r="I32" s="5"/>
      <c r="J32" s="22">
        <f>J33</f>
        <v>0</v>
      </c>
      <c r="K32" s="32"/>
      <c r="L32" s="32"/>
    </row>
    <row r="33" spans="1:12" ht="12.75" hidden="1">
      <c r="A33" s="340" t="s">
        <v>23</v>
      </c>
      <c r="B33" s="340"/>
      <c r="C33" s="340"/>
      <c r="D33" s="340"/>
      <c r="E33" s="294" t="s">
        <v>46</v>
      </c>
      <c r="F33" s="295"/>
      <c r="G33" s="296"/>
      <c r="H33" s="10"/>
      <c r="I33" s="14"/>
      <c r="J33" s="347">
        <v>0</v>
      </c>
      <c r="K33" s="32"/>
      <c r="L33" s="32"/>
    </row>
    <row r="34" spans="1:12" ht="12.75" hidden="1">
      <c r="A34" s="340"/>
      <c r="B34" s="340"/>
      <c r="C34" s="340"/>
      <c r="D34" s="340"/>
      <c r="E34" s="341"/>
      <c r="F34" s="342"/>
      <c r="G34" s="343"/>
      <c r="H34" s="10"/>
      <c r="I34" s="14"/>
      <c r="J34" s="348"/>
      <c r="K34" s="32"/>
      <c r="L34" s="32"/>
    </row>
    <row r="35" spans="1:12" ht="12.75" hidden="1">
      <c r="A35" s="340"/>
      <c r="B35" s="340"/>
      <c r="C35" s="340"/>
      <c r="D35" s="340"/>
      <c r="E35" s="344"/>
      <c r="F35" s="345"/>
      <c r="G35" s="346"/>
      <c r="H35" s="10"/>
      <c r="I35" s="14"/>
      <c r="J35" s="349"/>
      <c r="K35" s="32"/>
      <c r="L35" s="32"/>
    </row>
    <row r="36" spans="1:12" ht="15" hidden="1">
      <c r="A36" s="15" t="s">
        <v>6</v>
      </c>
      <c r="B36" s="15"/>
      <c r="C36" s="15"/>
      <c r="D36" s="15"/>
      <c r="E36" s="303" t="s">
        <v>47</v>
      </c>
      <c r="F36" s="304"/>
      <c r="G36" s="305"/>
      <c r="H36" s="16"/>
      <c r="I36" s="17"/>
      <c r="J36" s="18">
        <f>J37+J38</f>
        <v>0</v>
      </c>
      <c r="K36" s="32"/>
      <c r="L36" s="32"/>
    </row>
    <row r="37" spans="1:12" ht="12.75" hidden="1">
      <c r="A37" s="350" t="s">
        <v>2</v>
      </c>
      <c r="B37" s="351"/>
      <c r="C37" s="351"/>
      <c r="D37" s="352"/>
      <c r="E37" s="281" t="s">
        <v>48</v>
      </c>
      <c r="F37" s="282"/>
      <c r="G37" s="283"/>
      <c r="H37" s="19"/>
      <c r="I37" s="5"/>
      <c r="J37" s="20">
        <v>0</v>
      </c>
      <c r="K37" s="32"/>
      <c r="L37" s="32"/>
    </row>
    <row r="38" spans="1:12" ht="12.75" hidden="1">
      <c r="A38" s="353" t="s">
        <v>17</v>
      </c>
      <c r="B38" s="354"/>
      <c r="C38" s="354"/>
      <c r="D38" s="355"/>
      <c r="E38" s="281" t="s">
        <v>49</v>
      </c>
      <c r="F38" s="282"/>
      <c r="G38" s="283"/>
      <c r="H38" s="19"/>
      <c r="I38" s="6"/>
      <c r="J38" s="20">
        <v>0</v>
      </c>
      <c r="K38" s="32"/>
      <c r="L38" s="32"/>
    </row>
    <row r="39" spans="1:12" ht="15">
      <c r="A39" s="15" t="s">
        <v>25</v>
      </c>
      <c r="B39" s="15"/>
      <c r="C39" s="15"/>
      <c r="D39" s="15"/>
      <c r="E39" s="303" t="s">
        <v>43</v>
      </c>
      <c r="F39" s="304"/>
      <c r="G39" s="305"/>
      <c r="H39" s="16"/>
      <c r="I39" s="23"/>
      <c r="J39" s="18">
        <f>J40+J42+J41</f>
        <v>45457</v>
      </c>
      <c r="K39" s="35"/>
      <c r="L39" s="35"/>
    </row>
    <row r="40" spans="1:12" ht="12.75">
      <c r="A40" s="356" t="s">
        <v>26</v>
      </c>
      <c r="B40" s="356"/>
      <c r="C40" s="356"/>
      <c r="D40" s="356"/>
      <c r="E40" s="281" t="s">
        <v>50</v>
      </c>
      <c r="F40" s="282"/>
      <c r="G40" s="283"/>
      <c r="H40" s="19"/>
      <c r="I40" s="6"/>
      <c r="J40" s="20">
        <v>86.9</v>
      </c>
      <c r="K40" s="32"/>
      <c r="L40" s="32"/>
    </row>
    <row r="41" spans="1:12" ht="12.75">
      <c r="A41" s="278" t="s">
        <v>416</v>
      </c>
      <c r="B41" s="279"/>
      <c r="C41" s="279"/>
      <c r="D41" s="280"/>
      <c r="E41" s="281" t="s">
        <v>44</v>
      </c>
      <c r="F41" s="282"/>
      <c r="G41" s="283"/>
      <c r="H41" s="19"/>
      <c r="I41" s="6"/>
      <c r="J41" s="20">
        <v>300</v>
      </c>
      <c r="K41" s="32"/>
      <c r="L41" s="32"/>
    </row>
    <row r="42" spans="1:12" ht="12.75">
      <c r="A42" s="357" t="s">
        <v>299</v>
      </c>
      <c r="B42" s="358"/>
      <c r="C42" s="358"/>
      <c r="D42" s="359"/>
      <c r="E42" s="360" t="s">
        <v>58</v>
      </c>
      <c r="F42" s="361"/>
      <c r="G42" s="362"/>
      <c r="H42" s="49"/>
      <c r="I42" s="50"/>
      <c r="J42" s="51">
        <v>45070.1</v>
      </c>
      <c r="K42" s="32"/>
      <c r="L42" s="32"/>
    </row>
    <row r="43" spans="1:12" ht="15">
      <c r="A43" s="300" t="s">
        <v>6</v>
      </c>
      <c r="B43" s="301"/>
      <c r="C43" s="301"/>
      <c r="D43" s="302"/>
      <c r="E43" s="303" t="s">
        <v>47</v>
      </c>
      <c r="F43" s="304"/>
      <c r="G43" s="305"/>
      <c r="H43" s="49"/>
      <c r="I43" s="50"/>
      <c r="J43" s="18">
        <f>J44+J45+J46</f>
        <v>183206.49999999997</v>
      </c>
      <c r="K43" s="32"/>
      <c r="L43" s="32"/>
    </row>
    <row r="44" spans="1:12" ht="12.75">
      <c r="A44" s="363" t="s">
        <v>300</v>
      </c>
      <c r="B44" s="358"/>
      <c r="C44" s="358"/>
      <c r="D44" s="359"/>
      <c r="E44" s="364" t="s">
        <v>301</v>
      </c>
      <c r="F44" s="361"/>
      <c r="G44" s="362"/>
      <c r="H44" s="49"/>
      <c r="I44" s="50"/>
      <c r="J44" s="51">
        <v>927.3</v>
      </c>
      <c r="K44" s="32"/>
      <c r="L44" s="32"/>
    </row>
    <row r="45" spans="1:12" ht="12.75">
      <c r="A45" s="363" t="s">
        <v>2</v>
      </c>
      <c r="B45" s="375"/>
      <c r="C45" s="375"/>
      <c r="D45" s="376"/>
      <c r="E45" s="364" t="s">
        <v>48</v>
      </c>
      <c r="F45" s="361"/>
      <c r="G45" s="362"/>
      <c r="H45" s="49"/>
      <c r="I45" s="50"/>
      <c r="J45" s="51">
        <v>174230.3</v>
      </c>
      <c r="K45" s="32"/>
      <c r="L45" s="32"/>
    </row>
    <row r="46" spans="1:12" ht="12.75">
      <c r="A46" s="357" t="s">
        <v>17</v>
      </c>
      <c r="B46" s="358"/>
      <c r="C46" s="358"/>
      <c r="D46" s="359"/>
      <c r="E46" s="364" t="s">
        <v>49</v>
      </c>
      <c r="F46" s="361"/>
      <c r="G46" s="362"/>
      <c r="H46" s="49"/>
      <c r="I46" s="50"/>
      <c r="J46" s="51">
        <v>8048.9</v>
      </c>
      <c r="K46" s="32"/>
      <c r="L46" s="32"/>
    </row>
    <row r="47" spans="1:12" ht="15">
      <c r="A47" s="300" t="s">
        <v>356</v>
      </c>
      <c r="B47" s="301"/>
      <c r="C47" s="301"/>
      <c r="D47" s="302"/>
      <c r="E47" s="303" t="s">
        <v>358</v>
      </c>
      <c r="F47" s="304"/>
      <c r="G47" s="305"/>
      <c r="H47" s="49"/>
      <c r="I47" s="50"/>
      <c r="J47" s="169">
        <f>J48</f>
        <v>0</v>
      </c>
      <c r="K47" s="32"/>
      <c r="L47" s="32"/>
    </row>
    <row r="48" spans="1:12" ht="15.75">
      <c r="A48" s="184" t="s">
        <v>357</v>
      </c>
      <c r="B48" s="168"/>
      <c r="C48" s="168"/>
      <c r="D48" s="168"/>
      <c r="E48" s="281" t="s">
        <v>355</v>
      </c>
      <c r="F48" s="282"/>
      <c r="G48" s="283"/>
      <c r="H48" s="49"/>
      <c r="I48" s="50"/>
      <c r="J48" s="51">
        <v>0</v>
      </c>
      <c r="K48" s="32"/>
      <c r="L48" s="32"/>
    </row>
    <row r="49" spans="1:12" ht="15">
      <c r="A49" s="15" t="s">
        <v>31</v>
      </c>
      <c r="B49" s="15"/>
      <c r="C49" s="15"/>
      <c r="D49" s="15"/>
      <c r="E49" s="303" t="s">
        <v>51</v>
      </c>
      <c r="F49" s="304"/>
      <c r="G49" s="305"/>
      <c r="H49" s="16"/>
      <c r="I49" s="17"/>
      <c r="J49" s="18">
        <f>J50</f>
        <v>1795.4</v>
      </c>
      <c r="K49" s="36"/>
      <c r="L49" s="36"/>
    </row>
    <row r="50" spans="1:12" ht="12.75">
      <c r="A50" s="332" t="s">
        <v>3</v>
      </c>
      <c r="B50" s="332"/>
      <c r="C50" s="332"/>
      <c r="D50" s="332"/>
      <c r="E50" s="281" t="s">
        <v>52</v>
      </c>
      <c r="F50" s="282"/>
      <c r="G50" s="283"/>
      <c r="H50" s="19"/>
      <c r="I50" s="5"/>
      <c r="J50" s="20">
        <v>1795.4</v>
      </c>
      <c r="K50" s="32"/>
      <c r="L50" s="34"/>
    </row>
    <row r="51" spans="1:12" ht="15">
      <c r="A51" s="334" t="s">
        <v>302</v>
      </c>
      <c r="B51" s="335"/>
      <c r="C51" s="335"/>
      <c r="D51" s="336"/>
      <c r="E51" s="303" t="s">
        <v>359</v>
      </c>
      <c r="F51" s="304"/>
      <c r="G51" s="305"/>
      <c r="H51" s="19"/>
      <c r="I51" s="5"/>
      <c r="J51" s="22">
        <f>J52+J53</f>
        <v>178.8</v>
      </c>
      <c r="K51" s="32"/>
      <c r="L51" s="34"/>
    </row>
    <row r="52" spans="1:12" ht="12.75">
      <c r="A52" s="278" t="s">
        <v>303</v>
      </c>
      <c r="B52" s="279"/>
      <c r="C52" s="279"/>
      <c r="D52" s="280"/>
      <c r="E52" s="281" t="s">
        <v>304</v>
      </c>
      <c r="F52" s="282"/>
      <c r="G52" s="283"/>
      <c r="H52" s="19"/>
      <c r="I52" s="5"/>
      <c r="J52" s="20">
        <v>143.8</v>
      </c>
      <c r="K52" s="32"/>
      <c r="L52" s="34"/>
    </row>
    <row r="53" spans="1:12" ht="12.75">
      <c r="A53" s="278" t="s">
        <v>488</v>
      </c>
      <c r="B53" s="279"/>
      <c r="C53" s="279"/>
      <c r="D53" s="280"/>
      <c r="E53" s="281" t="s">
        <v>495</v>
      </c>
      <c r="F53" s="282"/>
      <c r="G53" s="283"/>
      <c r="H53" s="19"/>
      <c r="I53" s="5"/>
      <c r="J53" s="20">
        <v>35</v>
      </c>
      <c r="K53" s="32"/>
      <c r="L53" s="34"/>
    </row>
    <row r="54" spans="1:12" ht="15">
      <c r="A54" s="334" t="s">
        <v>305</v>
      </c>
      <c r="B54" s="335"/>
      <c r="C54" s="335"/>
      <c r="D54" s="336"/>
      <c r="E54" s="303" t="s">
        <v>360</v>
      </c>
      <c r="F54" s="304"/>
      <c r="G54" s="305"/>
      <c r="H54" s="19"/>
      <c r="I54" s="5"/>
      <c r="J54" s="18">
        <f>J55</f>
        <v>1157.1</v>
      </c>
      <c r="K54" s="32"/>
      <c r="L54" s="34"/>
    </row>
    <row r="55" spans="1:12" ht="12.75">
      <c r="A55" s="278" t="s">
        <v>306</v>
      </c>
      <c r="B55" s="279"/>
      <c r="C55" s="279"/>
      <c r="D55" s="280"/>
      <c r="E55" s="281" t="s">
        <v>307</v>
      </c>
      <c r="F55" s="282"/>
      <c r="G55" s="283"/>
      <c r="H55" s="19"/>
      <c r="I55" s="5"/>
      <c r="J55" s="20">
        <v>1157.1</v>
      </c>
      <c r="K55" s="32"/>
      <c r="L55" s="34"/>
    </row>
    <row r="56" spans="1:12" ht="19.5" customHeight="1">
      <c r="A56" s="369" t="s">
        <v>71</v>
      </c>
      <c r="B56" s="370"/>
      <c r="C56" s="370"/>
      <c r="D56" s="371"/>
      <c r="E56" s="337" t="s">
        <v>70</v>
      </c>
      <c r="F56" s="338"/>
      <c r="G56" s="339"/>
      <c r="H56" s="52"/>
      <c r="I56" s="15"/>
      <c r="J56" s="18">
        <f>J57</f>
        <v>1.2</v>
      </c>
      <c r="K56" s="32"/>
      <c r="L56" s="34"/>
    </row>
    <row r="57" spans="1:12" ht="18" customHeight="1">
      <c r="A57" s="297" t="s">
        <v>72</v>
      </c>
      <c r="B57" s="298"/>
      <c r="C57" s="298"/>
      <c r="D57" s="299"/>
      <c r="E57" s="281" t="s">
        <v>73</v>
      </c>
      <c r="F57" s="282"/>
      <c r="G57" s="283"/>
      <c r="H57" s="19"/>
      <c r="I57" s="5"/>
      <c r="J57" s="20">
        <v>1.2</v>
      </c>
      <c r="K57" s="32"/>
      <c r="L57" s="34"/>
    </row>
    <row r="58" spans="1:12" ht="39" customHeight="1">
      <c r="A58" s="369" t="s">
        <v>33</v>
      </c>
      <c r="B58" s="370"/>
      <c r="C58" s="370"/>
      <c r="D58" s="371"/>
      <c r="E58" s="372" t="s">
        <v>53</v>
      </c>
      <c r="F58" s="373"/>
      <c r="G58" s="374"/>
      <c r="H58" s="41"/>
      <c r="I58" s="42"/>
      <c r="J58" s="160">
        <f>J59</f>
        <v>146.9</v>
      </c>
      <c r="K58" s="32"/>
      <c r="L58" s="34"/>
    </row>
    <row r="59" spans="1:12" ht="25.5" customHeight="1">
      <c r="A59" s="297" t="s">
        <v>34</v>
      </c>
      <c r="B59" s="298"/>
      <c r="C59" s="298"/>
      <c r="D59" s="299"/>
      <c r="E59" s="365" t="s">
        <v>54</v>
      </c>
      <c r="F59" s="366"/>
      <c r="G59" s="367"/>
      <c r="H59" s="39"/>
      <c r="I59" s="40"/>
      <c r="J59" s="46">
        <v>146.9</v>
      </c>
      <c r="K59" s="32"/>
      <c r="L59" s="34"/>
    </row>
    <row r="60" spans="1:12" ht="15.75">
      <c r="A60" s="368" t="s">
        <v>32</v>
      </c>
      <c r="B60" s="368"/>
      <c r="C60" s="368"/>
      <c r="D60" s="368"/>
      <c r="E60" s="319"/>
      <c r="F60" s="320"/>
      <c r="G60" s="321"/>
      <c r="H60" s="19" t="e">
        <f>H19+H36+H49+#REF!+H29</f>
        <v>#REF!</v>
      </c>
      <c r="I60" s="6"/>
      <c r="J60" s="24">
        <f>J19+J28+J39+J49+J54+J56+J43+J51+J58+J47</f>
        <v>245376.89999999994</v>
      </c>
      <c r="K60" s="37"/>
      <c r="L60" s="37"/>
    </row>
    <row r="61" spans="5:12" ht="12.75">
      <c r="E61" s="2"/>
      <c r="F61" s="2"/>
      <c r="G61" s="2"/>
      <c r="K61" s="1"/>
      <c r="L61" s="1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7" ht="12.75">
      <c r="E64" s="2"/>
      <c r="F64" s="2"/>
      <c r="G64" s="2"/>
    </row>
    <row r="65" spans="5:6" ht="12.75">
      <c r="E65" s="2"/>
      <c r="F65" s="2"/>
    </row>
    <row r="66" spans="5:6" ht="12.75">
      <c r="E66" s="2"/>
      <c r="F66" s="2"/>
    </row>
    <row r="67" ht="39" customHeight="1"/>
    <row r="68" ht="28.5" customHeight="1"/>
  </sheetData>
  <sheetProtection/>
  <mergeCells count="87">
    <mergeCell ref="A47:D47"/>
    <mergeCell ref="E47:G47"/>
    <mergeCell ref="A45:D45"/>
    <mergeCell ref="E45:G45"/>
    <mergeCell ref="A51:D51"/>
    <mergeCell ref="E51:G51"/>
    <mergeCell ref="E46:G46"/>
    <mergeCell ref="A52:D52"/>
    <mergeCell ref="E52:G52"/>
    <mergeCell ref="A50:D50"/>
    <mergeCell ref="E50:G50"/>
    <mergeCell ref="E48:G48"/>
    <mergeCell ref="A58:D58"/>
    <mergeCell ref="E58:G58"/>
    <mergeCell ref="A54:D54"/>
    <mergeCell ref="A55:D55"/>
    <mergeCell ref="E54:G54"/>
    <mergeCell ref="A59:D59"/>
    <mergeCell ref="E59:G59"/>
    <mergeCell ref="A60:D60"/>
    <mergeCell ref="E60:G60"/>
    <mergeCell ref="A56:D56"/>
    <mergeCell ref="E56:G56"/>
    <mergeCell ref="A57:D57"/>
    <mergeCell ref="E57:G57"/>
    <mergeCell ref="E55:G55"/>
    <mergeCell ref="E39:G39"/>
    <mergeCell ref="A40:D40"/>
    <mergeCell ref="E40:G40"/>
    <mergeCell ref="A42:D42"/>
    <mergeCell ref="E42:G42"/>
    <mergeCell ref="E49:G49"/>
    <mergeCell ref="A44:D44"/>
    <mergeCell ref="A46:D46"/>
    <mergeCell ref="E44:G44"/>
    <mergeCell ref="J33:J35"/>
    <mergeCell ref="E36:G36"/>
    <mergeCell ref="A37:D37"/>
    <mergeCell ref="E37:G37"/>
    <mergeCell ref="A38:D38"/>
    <mergeCell ref="E38:G38"/>
    <mergeCell ref="E29:G29"/>
    <mergeCell ref="A30:D30"/>
    <mergeCell ref="E30:G30"/>
    <mergeCell ref="E31:G31"/>
    <mergeCell ref="E32:G32"/>
    <mergeCell ref="A33:D35"/>
    <mergeCell ref="E33:G35"/>
    <mergeCell ref="A24:D24"/>
    <mergeCell ref="E24:G24"/>
    <mergeCell ref="A26:D26"/>
    <mergeCell ref="E26:G26"/>
    <mergeCell ref="A28:D28"/>
    <mergeCell ref="E28:G28"/>
    <mergeCell ref="E27:G27"/>
    <mergeCell ref="A25:D25"/>
    <mergeCell ref="E25:G25"/>
    <mergeCell ref="H15:H17"/>
    <mergeCell ref="D1:L1"/>
    <mergeCell ref="D2:L2"/>
    <mergeCell ref="D3:L3"/>
    <mergeCell ref="D4:L4"/>
    <mergeCell ref="G5:L5"/>
    <mergeCell ref="G6:L6"/>
    <mergeCell ref="J16:J17"/>
    <mergeCell ref="K16:K17"/>
    <mergeCell ref="L16:L17"/>
    <mergeCell ref="E20:G20"/>
    <mergeCell ref="A21:D21"/>
    <mergeCell ref="A43:D43"/>
    <mergeCell ref="E43:G43"/>
    <mergeCell ref="A15:D17"/>
    <mergeCell ref="E15:G17"/>
    <mergeCell ref="A18:D18"/>
    <mergeCell ref="E18:G18"/>
    <mergeCell ref="E21:G21"/>
    <mergeCell ref="A20:D20"/>
    <mergeCell ref="A53:D53"/>
    <mergeCell ref="E53:G53"/>
    <mergeCell ref="A41:D41"/>
    <mergeCell ref="E41:G41"/>
    <mergeCell ref="A7:K11"/>
    <mergeCell ref="A22:D22"/>
    <mergeCell ref="E22:G22"/>
    <mergeCell ref="A23:D23"/>
    <mergeCell ref="E23:G23"/>
    <mergeCell ref="E19:G1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view="pageBreakPreview" zoomScaleSheetLayoutView="100" zoomScalePageLayoutView="0" workbookViewId="0" topLeftCell="A21">
      <selection activeCell="A30" sqref="A30:D30"/>
    </sheetView>
  </sheetViews>
  <sheetFormatPr defaultColWidth="9.140625" defaultRowHeight="12.75"/>
  <cols>
    <col min="1" max="3" width="8.8515625" style="0" customWidth="1"/>
    <col min="4" max="4" width="52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5.140625" style="0" customWidth="1"/>
  </cols>
  <sheetData>
    <row r="1" spans="7:11" ht="12.75">
      <c r="G1" s="323" t="s">
        <v>66</v>
      </c>
      <c r="H1" s="323"/>
      <c r="I1" s="323"/>
      <c r="J1" s="159"/>
      <c r="K1" s="159"/>
    </row>
    <row r="2" spans="5:9" ht="12.75">
      <c r="E2" s="324" t="s">
        <v>308</v>
      </c>
      <c r="F2" s="324"/>
      <c r="G2" s="324"/>
      <c r="H2" s="324"/>
      <c r="I2" s="324"/>
    </row>
    <row r="3" spans="5:9" ht="12.75">
      <c r="E3" s="324" t="s">
        <v>327</v>
      </c>
      <c r="F3" s="324"/>
      <c r="G3" s="324"/>
      <c r="H3" s="324"/>
      <c r="I3" s="324"/>
    </row>
    <row r="4" spans="5:9" ht="12.75">
      <c r="E4" s="324" t="s">
        <v>405</v>
      </c>
      <c r="F4" s="324"/>
      <c r="G4" s="324"/>
      <c r="H4" s="324"/>
      <c r="I4" s="324"/>
    </row>
    <row r="5" spans="5:9" ht="12.75">
      <c r="E5" s="325" t="s">
        <v>510</v>
      </c>
      <c r="F5" s="325"/>
      <c r="G5" s="325"/>
      <c r="H5" s="325"/>
      <c r="I5" s="325"/>
    </row>
    <row r="6" spans="1:10" ht="12.75" customHeight="1">
      <c r="A6" s="377" t="s">
        <v>420</v>
      </c>
      <c r="B6" s="377"/>
      <c r="C6" s="377"/>
      <c r="D6" s="377"/>
      <c r="E6" s="377"/>
      <c r="F6" s="377"/>
      <c r="G6" s="377"/>
      <c r="H6" s="377"/>
      <c r="I6" s="377"/>
      <c r="J6" s="13"/>
    </row>
    <row r="7" spans="1:10" ht="12.75" customHeight="1">
      <c r="A7" s="377"/>
      <c r="B7" s="377"/>
      <c r="C7" s="377"/>
      <c r="D7" s="377"/>
      <c r="E7" s="377"/>
      <c r="F7" s="377"/>
      <c r="G7" s="377"/>
      <c r="H7" s="377"/>
      <c r="I7" s="377"/>
      <c r="J7" s="13"/>
    </row>
    <row r="8" spans="1:10" ht="12.75" customHeight="1">
      <c r="A8" s="377"/>
      <c r="B8" s="377"/>
      <c r="C8" s="377"/>
      <c r="D8" s="377"/>
      <c r="E8" s="377"/>
      <c r="F8" s="377"/>
      <c r="G8" s="377"/>
      <c r="H8" s="377"/>
      <c r="I8" s="377"/>
      <c r="J8" s="13"/>
    </row>
    <row r="9" spans="1:10" ht="33.75" customHeight="1">
      <c r="A9" s="377"/>
      <c r="B9" s="377"/>
      <c r="C9" s="377"/>
      <c r="D9" s="377"/>
      <c r="E9" s="377"/>
      <c r="F9" s="377"/>
      <c r="G9" s="377"/>
      <c r="H9" s="377"/>
      <c r="I9" s="377"/>
      <c r="J9" s="13"/>
    </row>
    <row r="10" spans="5:9" ht="12.75">
      <c r="E10" s="11"/>
      <c r="F10" s="11"/>
      <c r="G10" s="11"/>
      <c r="H10" s="11"/>
      <c r="I10" s="11"/>
    </row>
    <row r="11" ht="12.75">
      <c r="I11" s="9" t="s">
        <v>27</v>
      </c>
    </row>
    <row r="12" spans="1:9" ht="31.5" customHeight="1">
      <c r="A12" s="378" t="s">
        <v>5</v>
      </c>
      <c r="B12" s="379"/>
      <c r="C12" s="379"/>
      <c r="D12" s="380"/>
      <c r="E12" s="381" t="s">
        <v>239</v>
      </c>
      <c r="F12" s="382"/>
      <c r="G12" s="30" t="s">
        <v>240</v>
      </c>
      <c r="H12" s="30" t="s">
        <v>241</v>
      </c>
      <c r="I12" s="144" t="s">
        <v>7</v>
      </c>
    </row>
    <row r="13" spans="1:9" ht="20.25" customHeight="1">
      <c r="A13" s="378"/>
      <c r="B13" s="379"/>
      <c r="C13" s="379"/>
      <c r="D13" s="380"/>
      <c r="E13" s="381"/>
      <c r="F13" s="382"/>
      <c r="G13" s="30"/>
      <c r="H13" s="30"/>
      <c r="I13" s="166">
        <f>I14+I23+I28+I33+I38+I43+I48+I53+I58+I63</f>
        <v>221942.3</v>
      </c>
    </row>
    <row r="14" spans="1:9" ht="20.25" customHeight="1">
      <c r="A14" s="369" t="s">
        <v>339</v>
      </c>
      <c r="B14" s="370"/>
      <c r="C14" s="370"/>
      <c r="D14" s="371"/>
      <c r="E14" s="383" t="s">
        <v>417</v>
      </c>
      <c r="F14" s="384"/>
      <c r="G14" s="30"/>
      <c r="H14" s="30"/>
      <c r="I14" s="166">
        <f>I15+I19</f>
        <v>43176.5</v>
      </c>
    </row>
    <row r="15" spans="1:9" ht="60" customHeight="1">
      <c r="A15" s="369" t="s">
        <v>515</v>
      </c>
      <c r="B15" s="370"/>
      <c r="C15" s="370"/>
      <c r="D15" s="371"/>
      <c r="E15" s="385">
        <v>7100100000</v>
      </c>
      <c r="F15" s="386"/>
      <c r="G15" s="30"/>
      <c r="H15" s="30"/>
      <c r="I15" s="166">
        <f>I16</f>
        <v>41176.5</v>
      </c>
    </row>
    <row r="16" spans="1:9" ht="64.5" customHeight="1">
      <c r="A16" s="387" t="s">
        <v>514</v>
      </c>
      <c r="B16" s="388"/>
      <c r="C16" s="388"/>
      <c r="D16" s="389"/>
      <c r="E16" s="383" t="s">
        <v>516</v>
      </c>
      <c r="F16" s="384"/>
      <c r="G16" s="30"/>
      <c r="H16" s="30"/>
      <c r="I16" s="166">
        <f>I17</f>
        <v>41176.5</v>
      </c>
    </row>
    <row r="17" spans="1:9" ht="18.75" customHeight="1">
      <c r="A17" s="390" t="s">
        <v>62</v>
      </c>
      <c r="B17" s="391"/>
      <c r="C17" s="391"/>
      <c r="D17" s="392"/>
      <c r="E17" s="383" t="s">
        <v>516</v>
      </c>
      <c r="F17" s="384"/>
      <c r="G17" s="30"/>
      <c r="H17" s="30"/>
      <c r="I17" s="166">
        <f>I18</f>
        <v>41176.5</v>
      </c>
    </row>
    <row r="18" spans="1:9" ht="16.5" customHeight="1">
      <c r="A18" s="390" t="s">
        <v>283</v>
      </c>
      <c r="B18" s="391"/>
      <c r="C18" s="391"/>
      <c r="D18" s="392"/>
      <c r="E18" s="383" t="s">
        <v>516</v>
      </c>
      <c r="F18" s="384"/>
      <c r="G18" s="182">
        <v>200</v>
      </c>
      <c r="H18" s="183" t="s">
        <v>58</v>
      </c>
      <c r="I18" s="166">
        <v>41176.5</v>
      </c>
    </row>
    <row r="19" spans="1:9" ht="30.75" customHeight="1">
      <c r="A19" s="393" t="s">
        <v>418</v>
      </c>
      <c r="B19" s="394"/>
      <c r="C19" s="394"/>
      <c r="D19" s="395"/>
      <c r="E19" s="385">
        <v>7100200000</v>
      </c>
      <c r="F19" s="386"/>
      <c r="G19" s="30"/>
      <c r="H19" s="30"/>
      <c r="I19" s="166">
        <f>I20</f>
        <v>2000</v>
      </c>
    </row>
    <row r="20" spans="1:9" ht="29.25" customHeight="1">
      <c r="A20" s="396" t="s">
        <v>419</v>
      </c>
      <c r="B20" s="397"/>
      <c r="C20" s="397"/>
      <c r="D20" s="398"/>
      <c r="E20" s="399">
        <v>7100249999</v>
      </c>
      <c r="F20" s="400"/>
      <c r="G20" s="30"/>
      <c r="H20" s="30"/>
      <c r="I20" s="165">
        <f>I21</f>
        <v>2000</v>
      </c>
    </row>
    <row r="21" spans="1:9" ht="18" customHeight="1">
      <c r="A21" s="396" t="s">
        <v>62</v>
      </c>
      <c r="B21" s="397"/>
      <c r="C21" s="397"/>
      <c r="D21" s="398"/>
      <c r="E21" s="399">
        <v>7100249999</v>
      </c>
      <c r="F21" s="400"/>
      <c r="G21" s="30"/>
      <c r="H21" s="30"/>
      <c r="I21" s="165">
        <f>I22</f>
        <v>2000</v>
      </c>
    </row>
    <row r="22" spans="1:9" ht="15" customHeight="1">
      <c r="A22" s="396" t="s">
        <v>283</v>
      </c>
      <c r="B22" s="397"/>
      <c r="C22" s="397"/>
      <c r="D22" s="398"/>
      <c r="E22" s="399">
        <v>7100249999</v>
      </c>
      <c r="F22" s="400"/>
      <c r="G22" s="182">
        <v>200</v>
      </c>
      <c r="H22" s="183" t="s">
        <v>58</v>
      </c>
      <c r="I22" s="165">
        <v>2000</v>
      </c>
    </row>
    <row r="23" spans="1:9" ht="42.75" customHeight="1">
      <c r="A23" s="393" t="s">
        <v>432</v>
      </c>
      <c r="B23" s="394"/>
      <c r="C23" s="394"/>
      <c r="D23" s="395"/>
      <c r="E23" s="401" t="s">
        <v>451</v>
      </c>
      <c r="F23" s="402"/>
      <c r="G23" s="182"/>
      <c r="H23" s="183"/>
      <c r="I23" s="165">
        <f>I24</f>
        <v>220.5</v>
      </c>
    </row>
    <row r="24" spans="1:9" ht="30.75" customHeight="1">
      <c r="A24" s="393" t="s">
        <v>433</v>
      </c>
      <c r="B24" s="394"/>
      <c r="C24" s="394"/>
      <c r="D24" s="395"/>
      <c r="E24" s="401" t="s">
        <v>517</v>
      </c>
      <c r="F24" s="402"/>
      <c r="G24" s="182"/>
      <c r="H24" s="183"/>
      <c r="I24" s="165">
        <f>I25</f>
        <v>220.5</v>
      </c>
    </row>
    <row r="25" spans="1:9" ht="50.25" customHeight="1">
      <c r="A25" s="396" t="s">
        <v>434</v>
      </c>
      <c r="B25" s="397"/>
      <c r="C25" s="397"/>
      <c r="D25" s="398"/>
      <c r="E25" s="401" t="s">
        <v>518</v>
      </c>
      <c r="F25" s="402"/>
      <c r="G25" s="182"/>
      <c r="H25" s="183"/>
      <c r="I25" s="165">
        <f>I27</f>
        <v>220.5</v>
      </c>
    </row>
    <row r="26" spans="1:9" ht="17.25" customHeight="1">
      <c r="A26" s="396" t="s">
        <v>62</v>
      </c>
      <c r="B26" s="397"/>
      <c r="C26" s="397"/>
      <c r="D26" s="398"/>
      <c r="E26" s="401" t="s">
        <v>518</v>
      </c>
      <c r="F26" s="402"/>
      <c r="G26" s="182"/>
      <c r="H26" s="183"/>
      <c r="I26" s="165">
        <f>I27</f>
        <v>220.5</v>
      </c>
    </row>
    <row r="27" spans="1:9" ht="15" customHeight="1">
      <c r="A27" s="396" t="s">
        <v>300</v>
      </c>
      <c r="B27" s="397"/>
      <c r="C27" s="397"/>
      <c r="D27" s="398"/>
      <c r="E27" s="401" t="s">
        <v>518</v>
      </c>
      <c r="F27" s="402"/>
      <c r="G27" s="182">
        <v>200</v>
      </c>
      <c r="H27" s="183" t="s">
        <v>301</v>
      </c>
      <c r="I27" s="165">
        <v>220.5</v>
      </c>
    </row>
    <row r="28" spans="1:9" ht="17.25" customHeight="1">
      <c r="A28" s="393" t="s">
        <v>421</v>
      </c>
      <c r="B28" s="394"/>
      <c r="C28" s="394"/>
      <c r="D28" s="395"/>
      <c r="E28" s="401" t="s">
        <v>452</v>
      </c>
      <c r="F28" s="402"/>
      <c r="G28" s="30"/>
      <c r="H28" s="30"/>
      <c r="I28" s="166">
        <f>I29</f>
        <v>174230.3</v>
      </c>
    </row>
    <row r="29" spans="1:9" ht="27" customHeight="1">
      <c r="A29" s="393" t="s">
        <v>422</v>
      </c>
      <c r="B29" s="394"/>
      <c r="C29" s="394"/>
      <c r="D29" s="395"/>
      <c r="E29" s="401" t="s">
        <v>519</v>
      </c>
      <c r="F29" s="402"/>
      <c r="G29" s="30"/>
      <c r="H29" s="28"/>
      <c r="I29" s="166">
        <f>I32</f>
        <v>174230.3</v>
      </c>
    </row>
    <row r="30" spans="1:9" ht="48" customHeight="1">
      <c r="A30" s="396" t="s">
        <v>538</v>
      </c>
      <c r="B30" s="397"/>
      <c r="C30" s="397"/>
      <c r="D30" s="398"/>
      <c r="E30" s="288" t="s">
        <v>520</v>
      </c>
      <c r="F30" s="290"/>
      <c r="G30" s="30"/>
      <c r="H30" s="28"/>
      <c r="I30" s="165">
        <f>I31</f>
        <v>174230.3</v>
      </c>
    </row>
    <row r="31" spans="1:9" ht="15.75" customHeight="1">
      <c r="A31" s="390" t="s">
        <v>62</v>
      </c>
      <c r="B31" s="391"/>
      <c r="C31" s="391"/>
      <c r="D31" s="392"/>
      <c r="E31" s="288" t="s">
        <v>520</v>
      </c>
      <c r="F31" s="290"/>
      <c r="G31" s="30"/>
      <c r="H31" s="28"/>
      <c r="I31" s="165">
        <f>I32</f>
        <v>174230.3</v>
      </c>
    </row>
    <row r="32" spans="1:9" ht="15.75" customHeight="1">
      <c r="A32" s="390" t="s">
        <v>423</v>
      </c>
      <c r="B32" s="391"/>
      <c r="C32" s="391"/>
      <c r="D32" s="392"/>
      <c r="E32" s="288" t="s">
        <v>520</v>
      </c>
      <c r="F32" s="290"/>
      <c r="G32" s="30">
        <v>400</v>
      </c>
      <c r="H32" s="28" t="s">
        <v>48</v>
      </c>
      <c r="I32" s="165">
        <v>174230.3</v>
      </c>
    </row>
    <row r="33" spans="1:9" ht="33" customHeight="1">
      <c r="A33" s="403" t="s">
        <v>424</v>
      </c>
      <c r="B33" s="404"/>
      <c r="C33" s="404"/>
      <c r="D33" s="405"/>
      <c r="E33" s="383" t="s">
        <v>427</v>
      </c>
      <c r="F33" s="384"/>
      <c r="G33" s="30"/>
      <c r="H33" s="28"/>
      <c r="I33" s="165">
        <f>I34</f>
        <v>2575.4</v>
      </c>
    </row>
    <row r="34" spans="1:9" ht="24.75" customHeight="1">
      <c r="A34" s="403" t="s">
        <v>425</v>
      </c>
      <c r="B34" s="404"/>
      <c r="C34" s="404"/>
      <c r="D34" s="405"/>
      <c r="E34" s="385">
        <v>7410000000</v>
      </c>
      <c r="F34" s="386"/>
      <c r="G34" s="30"/>
      <c r="H34" s="28"/>
      <c r="I34" s="165">
        <f>I35</f>
        <v>2575.4</v>
      </c>
    </row>
    <row r="35" spans="1:9" ht="29.25" customHeight="1">
      <c r="A35" s="390" t="s">
        <v>426</v>
      </c>
      <c r="B35" s="391"/>
      <c r="C35" s="391"/>
      <c r="D35" s="392"/>
      <c r="E35" s="399" t="s">
        <v>513</v>
      </c>
      <c r="F35" s="400"/>
      <c r="G35" s="164"/>
      <c r="H35" s="25"/>
      <c r="I35" s="165">
        <f>I36</f>
        <v>2575.4</v>
      </c>
    </row>
    <row r="36" spans="1:9" ht="15.75" customHeight="1">
      <c r="A36" s="390" t="s">
        <v>62</v>
      </c>
      <c r="B36" s="391"/>
      <c r="C36" s="391"/>
      <c r="D36" s="392"/>
      <c r="E36" s="399" t="s">
        <v>513</v>
      </c>
      <c r="F36" s="400"/>
      <c r="G36" s="164"/>
      <c r="H36" s="25"/>
      <c r="I36" s="165">
        <f>I37</f>
        <v>2575.4</v>
      </c>
    </row>
    <row r="37" spans="1:9" ht="14.25" customHeight="1">
      <c r="A37" s="390" t="s">
        <v>17</v>
      </c>
      <c r="B37" s="391"/>
      <c r="C37" s="391"/>
      <c r="D37" s="392"/>
      <c r="E37" s="399" t="s">
        <v>513</v>
      </c>
      <c r="F37" s="400"/>
      <c r="G37" s="30">
        <v>200</v>
      </c>
      <c r="H37" s="28" t="s">
        <v>49</v>
      </c>
      <c r="I37" s="165">
        <v>2575.4</v>
      </c>
    </row>
    <row r="38" spans="1:9" ht="27.75" customHeight="1">
      <c r="A38" s="393" t="s">
        <v>428</v>
      </c>
      <c r="B38" s="394"/>
      <c r="C38" s="394"/>
      <c r="D38" s="395"/>
      <c r="E38" s="383" t="s">
        <v>431</v>
      </c>
      <c r="F38" s="384"/>
      <c r="G38" s="164"/>
      <c r="H38" s="25"/>
      <c r="I38" s="166">
        <f>I39</f>
        <v>777.5</v>
      </c>
    </row>
    <row r="39" spans="1:9" ht="18" customHeight="1">
      <c r="A39" s="393" t="s">
        <v>429</v>
      </c>
      <c r="B39" s="394"/>
      <c r="C39" s="394"/>
      <c r="D39" s="395"/>
      <c r="E39" s="383" t="s">
        <v>521</v>
      </c>
      <c r="F39" s="384"/>
      <c r="G39" s="30"/>
      <c r="H39" s="28"/>
      <c r="I39" s="166">
        <f>I40</f>
        <v>777.5</v>
      </c>
    </row>
    <row r="40" spans="1:9" ht="47.25" customHeight="1">
      <c r="A40" s="390" t="s">
        <v>430</v>
      </c>
      <c r="B40" s="391"/>
      <c r="C40" s="391"/>
      <c r="D40" s="392"/>
      <c r="E40" s="406" t="s">
        <v>522</v>
      </c>
      <c r="F40" s="407"/>
      <c r="G40" s="30"/>
      <c r="H40" s="28"/>
      <c r="I40" s="165">
        <f>I41</f>
        <v>777.5</v>
      </c>
    </row>
    <row r="41" spans="1:9" ht="16.5" customHeight="1">
      <c r="A41" s="390" t="s">
        <v>62</v>
      </c>
      <c r="B41" s="391"/>
      <c r="C41" s="391"/>
      <c r="D41" s="392"/>
      <c r="E41" s="406" t="s">
        <v>522</v>
      </c>
      <c r="F41" s="407"/>
      <c r="G41" s="30"/>
      <c r="H41" s="28"/>
      <c r="I41" s="165">
        <f>I42</f>
        <v>777.5</v>
      </c>
    </row>
    <row r="42" spans="1:9" ht="15.75" customHeight="1">
      <c r="A42" s="390" t="s">
        <v>17</v>
      </c>
      <c r="B42" s="391"/>
      <c r="C42" s="391"/>
      <c r="D42" s="392"/>
      <c r="E42" s="406" t="s">
        <v>522</v>
      </c>
      <c r="F42" s="407"/>
      <c r="G42" s="30">
        <v>200</v>
      </c>
      <c r="H42" s="28" t="s">
        <v>49</v>
      </c>
      <c r="I42" s="185">
        <v>777.5</v>
      </c>
    </row>
    <row r="43" spans="1:9" ht="42" customHeight="1">
      <c r="A43" s="403" t="s">
        <v>436</v>
      </c>
      <c r="B43" s="404"/>
      <c r="C43" s="404"/>
      <c r="D43" s="405"/>
      <c r="E43" s="383" t="s">
        <v>438</v>
      </c>
      <c r="F43" s="384"/>
      <c r="G43" s="30"/>
      <c r="H43" s="28"/>
      <c r="I43" s="166">
        <f>I44</f>
        <v>150</v>
      </c>
    </row>
    <row r="44" spans="1:9" ht="42.75" customHeight="1">
      <c r="A44" s="403" t="s">
        <v>437</v>
      </c>
      <c r="B44" s="404"/>
      <c r="C44" s="404"/>
      <c r="D44" s="405"/>
      <c r="E44" s="383" t="s">
        <v>523</v>
      </c>
      <c r="F44" s="384"/>
      <c r="G44" s="30"/>
      <c r="H44" s="28"/>
      <c r="I44" s="166">
        <f>I45</f>
        <v>150</v>
      </c>
    </row>
    <row r="45" spans="1:9" ht="42" customHeight="1">
      <c r="A45" s="390" t="s">
        <v>340</v>
      </c>
      <c r="B45" s="391"/>
      <c r="C45" s="391"/>
      <c r="D45" s="392"/>
      <c r="E45" s="406" t="s">
        <v>524</v>
      </c>
      <c r="F45" s="407"/>
      <c r="G45" s="30"/>
      <c r="H45" s="28"/>
      <c r="I45" s="165">
        <f>I46</f>
        <v>150</v>
      </c>
    </row>
    <row r="46" spans="1:9" ht="16.5" customHeight="1">
      <c r="A46" s="390" t="s">
        <v>62</v>
      </c>
      <c r="B46" s="391"/>
      <c r="C46" s="391"/>
      <c r="D46" s="392"/>
      <c r="E46" s="406" t="s">
        <v>524</v>
      </c>
      <c r="F46" s="407"/>
      <c r="G46" s="30"/>
      <c r="H46" s="28"/>
      <c r="I46" s="165">
        <f>I47</f>
        <v>150</v>
      </c>
    </row>
    <row r="47" spans="1:9" ht="14.25" customHeight="1">
      <c r="A47" s="390" t="s">
        <v>17</v>
      </c>
      <c r="B47" s="391"/>
      <c r="C47" s="391"/>
      <c r="D47" s="392"/>
      <c r="E47" s="406" t="s">
        <v>524</v>
      </c>
      <c r="F47" s="407"/>
      <c r="G47" s="30">
        <v>200</v>
      </c>
      <c r="H47" s="28" t="s">
        <v>49</v>
      </c>
      <c r="I47" s="165">
        <v>150</v>
      </c>
    </row>
    <row r="48" spans="1:9" ht="40.5" customHeight="1">
      <c r="A48" s="403" t="s">
        <v>402</v>
      </c>
      <c r="B48" s="404"/>
      <c r="C48" s="404"/>
      <c r="D48" s="405"/>
      <c r="E48" s="383" t="s">
        <v>440</v>
      </c>
      <c r="F48" s="384"/>
      <c r="G48" s="30"/>
      <c r="H48" s="28"/>
      <c r="I48" s="166">
        <f>I49</f>
        <v>35</v>
      </c>
    </row>
    <row r="49" spans="1:9" ht="54" customHeight="1">
      <c r="A49" s="403" t="s">
        <v>439</v>
      </c>
      <c r="B49" s="404"/>
      <c r="C49" s="404"/>
      <c r="D49" s="405"/>
      <c r="E49" s="383" t="s">
        <v>525</v>
      </c>
      <c r="F49" s="384"/>
      <c r="G49" s="30"/>
      <c r="H49" s="28"/>
      <c r="I49" s="166">
        <f>I50</f>
        <v>35</v>
      </c>
    </row>
    <row r="50" spans="1:9" ht="44.25" customHeight="1">
      <c r="A50" s="390" t="s">
        <v>340</v>
      </c>
      <c r="B50" s="391"/>
      <c r="C50" s="391"/>
      <c r="D50" s="392"/>
      <c r="E50" s="406" t="s">
        <v>526</v>
      </c>
      <c r="F50" s="407"/>
      <c r="G50" s="30"/>
      <c r="H50" s="28"/>
      <c r="I50" s="165">
        <f>I51</f>
        <v>35</v>
      </c>
    </row>
    <row r="51" spans="1:9" ht="15.75" customHeight="1">
      <c r="A51" s="390" t="s">
        <v>62</v>
      </c>
      <c r="B51" s="391"/>
      <c r="C51" s="391"/>
      <c r="D51" s="392"/>
      <c r="E51" s="406" t="s">
        <v>526</v>
      </c>
      <c r="F51" s="407"/>
      <c r="G51" s="30"/>
      <c r="H51" s="28"/>
      <c r="I51" s="165">
        <f>I52</f>
        <v>35</v>
      </c>
    </row>
    <row r="52" spans="1:9" ht="14.25" customHeight="1">
      <c r="A52" s="390" t="s">
        <v>17</v>
      </c>
      <c r="B52" s="391"/>
      <c r="C52" s="391"/>
      <c r="D52" s="392"/>
      <c r="E52" s="406" t="s">
        <v>526</v>
      </c>
      <c r="F52" s="407"/>
      <c r="G52" s="30">
        <v>200</v>
      </c>
      <c r="H52" s="28" t="s">
        <v>49</v>
      </c>
      <c r="I52" s="165">
        <v>35</v>
      </c>
    </row>
    <row r="53" spans="1:9" ht="23.25" customHeight="1">
      <c r="A53" s="408" t="s">
        <v>442</v>
      </c>
      <c r="B53" s="409"/>
      <c r="C53" s="409"/>
      <c r="D53" s="410"/>
      <c r="E53" s="383" t="s">
        <v>455</v>
      </c>
      <c r="F53" s="384"/>
      <c r="G53" s="30"/>
      <c r="H53" s="28"/>
      <c r="I53" s="165">
        <f>I54</f>
        <v>20</v>
      </c>
    </row>
    <row r="54" spans="1:9" ht="29.25" customHeight="1">
      <c r="A54" s="408" t="s">
        <v>443</v>
      </c>
      <c r="B54" s="409"/>
      <c r="C54" s="409"/>
      <c r="D54" s="410"/>
      <c r="E54" s="383" t="s">
        <v>527</v>
      </c>
      <c r="F54" s="384"/>
      <c r="G54" s="30"/>
      <c r="H54" s="28"/>
      <c r="I54" s="165">
        <f>I55</f>
        <v>20</v>
      </c>
    </row>
    <row r="55" spans="1:9" ht="45" customHeight="1">
      <c r="A55" s="393" t="s">
        <v>340</v>
      </c>
      <c r="B55" s="394"/>
      <c r="C55" s="394"/>
      <c r="D55" s="395"/>
      <c r="E55" s="406" t="s">
        <v>528</v>
      </c>
      <c r="F55" s="407"/>
      <c r="G55" s="30"/>
      <c r="H55" s="28"/>
      <c r="I55" s="165">
        <f>I56</f>
        <v>20</v>
      </c>
    </row>
    <row r="56" spans="1:9" ht="19.5" customHeight="1">
      <c r="A56" s="396" t="s">
        <v>62</v>
      </c>
      <c r="B56" s="397"/>
      <c r="C56" s="397"/>
      <c r="D56" s="398"/>
      <c r="E56" s="406" t="s">
        <v>528</v>
      </c>
      <c r="F56" s="407"/>
      <c r="G56" s="30"/>
      <c r="H56" s="28"/>
      <c r="I56" s="165">
        <f>20</f>
        <v>20</v>
      </c>
    </row>
    <row r="57" spans="1:9" ht="12" customHeight="1">
      <c r="A57" s="396" t="s">
        <v>17</v>
      </c>
      <c r="B57" s="397"/>
      <c r="C57" s="397"/>
      <c r="D57" s="398"/>
      <c r="E57" s="406" t="s">
        <v>528</v>
      </c>
      <c r="F57" s="407"/>
      <c r="G57" s="30">
        <v>200</v>
      </c>
      <c r="H57" s="28" t="s">
        <v>49</v>
      </c>
      <c r="I57" s="165">
        <v>20</v>
      </c>
    </row>
    <row r="58" spans="1:9" ht="27" customHeight="1">
      <c r="A58" s="393" t="s">
        <v>445</v>
      </c>
      <c r="B58" s="394"/>
      <c r="C58" s="394"/>
      <c r="D58" s="395"/>
      <c r="E58" s="383" t="s">
        <v>444</v>
      </c>
      <c r="F58" s="384"/>
      <c r="G58" s="30"/>
      <c r="H58" s="28"/>
      <c r="I58" s="166">
        <f>I59</f>
        <v>557.1</v>
      </c>
    </row>
    <row r="59" spans="1:9" ht="39" customHeight="1">
      <c r="A59" s="393" t="s">
        <v>446</v>
      </c>
      <c r="B59" s="394"/>
      <c r="C59" s="394"/>
      <c r="D59" s="395"/>
      <c r="E59" s="383" t="s">
        <v>529</v>
      </c>
      <c r="F59" s="384"/>
      <c r="G59" s="30"/>
      <c r="H59" s="28"/>
      <c r="I59" s="165">
        <f>I60</f>
        <v>557.1</v>
      </c>
    </row>
    <row r="60" spans="1:9" ht="44.25" customHeight="1">
      <c r="A60" s="390" t="s">
        <v>340</v>
      </c>
      <c r="B60" s="391"/>
      <c r="C60" s="391"/>
      <c r="D60" s="392"/>
      <c r="E60" s="406" t="s">
        <v>530</v>
      </c>
      <c r="F60" s="407"/>
      <c r="G60" s="30"/>
      <c r="H60" s="28"/>
      <c r="I60" s="165">
        <f>I61</f>
        <v>557.1</v>
      </c>
    </row>
    <row r="61" spans="1:9" ht="17.25" customHeight="1">
      <c r="A61" s="396" t="s">
        <v>62</v>
      </c>
      <c r="B61" s="397"/>
      <c r="C61" s="397"/>
      <c r="D61" s="398"/>
      <c r="E61" s="406" t="s">
        <v>530</v>
      </c>
      <c r="F61" s="407"/>
      <c r="G61" s="30"/>
      <c r="H61" s="28"/>
      <c r="I61" s="165">
        <f>I62</f>
        <v>557.1</v>
      </c>
    </row>
    <row r="62" spans="1:9" ht="15" customHeight="1">
      <c r="A62" s="396" t="s">
        <v>17</v>
      </c>
      <c r="B62" s="397"/>
      <c r="C62" s="397"/>
      <c r="D62" s="398"/>
      <c r="E62" s="406" t="s">
        <v>530</v>
      </c>
      <c r="F62" s="407"/>
      <c r="G62" s="30">
        <v>200</v>
      </c>
      <c r="H62" s="28" t="s">
        <v>307</v>
      </c>
      <c r="I62" s="165">
        <v>557.1</v>
      </c>
    </row>
    <row r="63" spans="1:9" ht="41.25" customHeight="1">
      <c r="A63" s="393" t="s">
        <v>447</v>
      </c>
      <c r="B63" s="394"/>
      <c r="C63" s="394"/>
      <c r="D63" s="395"/>
      <c r="E63" s="383" t="s">
        <v>531</v>
      </c>
      <c r="F63" s="384"/>
      <c r="G63" s="30"/>
      <c r="H63" s="28"/>
      <c r="I63" s="166">
        <f>I64</f>
        <v>200</v>
      </c>
    </row>
    <row r="64" spans="1:9" ht="40.5" customHeight="1">
      <c r="A64" s="390" t="s">
        <v>340</v>
      </c>
      <c r="B64" s="391"/>
      <c r="C64" s="391"/>
      <c r="D64" s="392"/>
      <c r="E64" s="406" t="s">
        <v>532</v>
      </c>
      <c r="F64" s="407"/>
      <c r="G64" s="30"/>
      <c r="H64" s="28"/>
      <c r="I64" s="165">
        <f>I65</f>
        <v>200</v>
      </c>
    </row>
    <row r="65" spans="1:9" ht="15" customHeight="1">
      <c r="A65" s="396" t="s">
        <v>62</v>
      </c>
      <c r="B65" s="397"/>
      <c r="C65" s="397"/>
      <c r="D65" s="398"/>
      <c r="E65" s="406" t="s">
        <v>532</v>
      </c>
      <c r="F65" s="407"/>
      <c r="G65" s="30"/>
      <c r="H65" s="28"/>
      <c r="I65" s="165">
        <f>I66</f>
        <v>200</v>
      </c>
    </row>
    <row r="66" spans="1:9" ht="15" customHeight="1">
      <c r="A66" s="396" t="s">
        <v>17</v>
      </c>
      <c r="B66" s="397"/>
      <c r="C66" s="397"/>
      <c r="D66" s="398"/>
      <c r="E66" s="406" t="s">
        <v>532</v>
      </c>
      <c r="F66" s="407"/>
      <c r="G66" s="30"/>
      <c r="H66" s="28"/>
      <c r="I66" s="165">
        <v>200</v>
      </c>
    </row>
    <row r="67" spans="1:9" ht="15.75" customHeight="1">
      <c r="A67" s="334" t="s">
        <v>242</v>
      </c>
      <c r="B67" s="335"/>
      <c r="C67" s="335"/>
      <c r="D67" s="336"/>
      <c r="E67" s="401" t="s">
        <v>243</v>
      </c>
      <c r="F67" s="402"/>
      <c r="G67" s="25"/>
      <c r="H67" s="26"/>
      <c r="I67" s="145">
        <f>I68+I95+I119+I123+I158+I161+I115</f>
        <v>23434.6</v>
      </c>
    </row>
    <row r="68" spans="1:9" ht="30.75" customHeight="1">
      <c r="A68" s="369" t="s">
        <v>244</v>
      </c>
      <c r="B68" s="370"/>
      <c r="C68" s="370"/>
      <c r="D68" s="371"/>
      <c r="E68" s="401" t="s">
        <v>245</v>
      </c>
      <c r="F68" s="402"/>
      <c r="G68" s="25"/>
      <c r="H68" s="26"/>
      <c r="I68" s="145">
        <f>I69+I73+I82+I86</f>
        <v>13433.3</v>
      </c>
    </row>
    <row r="69" spans="1:9" ht="15" customHeight="1">
      <c r="A69" s="334" t="s">
        <v>246</v>
      </c>
      <c r="B69" s="335"/>
      <c r="C69" s="335"/>
      <c r="D69" s="336"/>
      <c r="E69" s="401" t="s">
        <v>247</v>
      </c>
      <c r="F69" s="402"/>
      <c r="G69" s="25"/>
      <c r="H69" s="26"/>
      <c r="I69" s="145">
        <f>I70</f>
        <v>1919.5</v>
      </c>
    </row>
    <row r="70" spans="1:9" ht="19.5" customHeight="1">
      <c r="A70" s="411" t="s">
        <v>248</v>
      </c>
      <c r="B70" s="412"/>
      <c r="C70" s="412"/>
      <c r="D70" s="413"/>
      <c r="E70" s="288" t="s">
        <v>249</v>
      </c>
      <c r="F70" s="290"/>
      <c r="G70" s="28"/>
      <c r="H70" s="28"/>
      <c r="I70" s="146">
        <f>I71</f>
        <v>1919.5</v>
      </c>
    </row>
    <row r="71" spans="1:9" ht="42.75" customHeight="1">
      <c r="A71" s="414" t="s">
        <v>60</v>
      </c>
      <c r="B71" s="415"/>
      <c r="C71" s="415"/>
      <c r="D71" s="416"/>
      <c r="E71" s="288" t="s">
        <v>249</v>
      </c>
      <c r="F71" s="290"/>
      <c r="G71" s="28" t="s">
        <v>59</v>
      </c>
      <c r="H71" s="28"/>
      <c r="I71" s="146">
        <f>I72</f>
        <v>1919.5</v>
      </c>
    </row>
    <row r="72" spans="1:9" ht="26.25" customHeight="1">
      <c r="A72" s="285" t="s">
        <v>28</v>
      </c>
      <c r="B72" s="286"/>
      <c r="C72" s="286"/>
      <c r="D72" s="287"/>
      <c r="E72" s="288" t="s">
        <v>249</v>
      </c>
      <c r="F72" s="290"/>
      <c r="G72" s="28" t="s">
        <v>59</v>
      </c>
      <c r="H72" s="28" t="s">
        <v>35</v>
      </c>
      <c r="I72" s="146">
        <v>1919.5</v>
      </c>
    </row>
    <row r="73" spans="1:9" ht="20.25" customHeight="1">
      <c r="A73" s="369" t="s">
        <v>250</v>
      </c>
      <c r="B73" s="370"/>
      <c r="C73" s="370"/>
      <c r="D73" s="371"/>
      <c r="E73" s="401" t="s">
        <v>251</v>
      </c>
      <c r="F73" s="402"/>
      <c r="G73" s="25"/>
      <c r="H73" s="26"/>
      <c r="I73" s="145">
        <f>I74+I77</f>
        <v>9669</v>
      </c>
    </row>
    <row r="74" spans="1:9" ht="15.75" customHeight="1">
      <c r="A74" s="411" t="s">
        <v>248</v>
      </c>
      <c r="B74" s="412"/>
      <c r="C74" s="412"/>
      <c r="D74" s="413"/>
      <c r="E74" s="288" t="s">
        <v>252</v>
      </c>
      <c r="F74" s="290"/>
      <c r="G74" s="25"/>
      <c r="H74" s="26"/>
      <c r="I74" s="146">
        <f>I75</f>
        <v>7234.8</v>
      </c>
    </row>
    <row r="75" spans="1:9" ht="42.75" customHeight="1">
      <c r="A75" s="414" t="s">
        <v>330</v>
      </c>
      <c r="B75" s="415"/>
      <c r="C75" s="415"/>
      <c r="D75" s="416"/>
      <c r="E75" s="288" t="s">
        <v>252</v>
      </c>
      <c r="F75" s="290"/>
      <c r="G75" s="28" t="s">
        <v>59</v>
      </c>
      <c r="H75" s="28"/>
      <c r="I75" s="146">
        <f>I76</f>
        <v>7234.8</v>
      </c>
    </row>
    <row r="76" spans="1:9" ht="29.25" customHeight="1">
      <c r="A76" s="414" t="s">
        <v>16</v>
      </c>
      <c r="B76" s="415"/>
      <c r="C76" s="415"/>
      <c r="D76" s="416"/>
      <c r="E76" s="288" t="s">
        <v>252</v>
      </c>
      <c r="F76" s="290"/>
      <c r="G76" s="28" t="s">
        <v>59</v>
      </c>
      <c r="H76" s="28" t="s">
        <v>36</v>
      </c>
      <c r="I76" s="146">
        <v>7234.8</v>
      </c>
    </row>
    <row r="77" spans="1:9" ht="12.75" customHeight="1">
      <c r="A77" s="414" t="s">
        <v>253</v>
      </c>
      <c r="B77" s="415"/>
      <c r="C77" s="415"/>
      <c r="D77" s="416"/>
      <c r="E77" s="288" t="s">
        <v>254</v>
      </c>
      <c r="F77" s="290"/>
      <c r="G77" s="26"/>
      <c r="H77" s="28"/>
      <c r="I77" s="146">
        <f>I78+I80</f>
        <v>2434.2</v>
      </c>
    </row>
    <row r="78" spans="1:9" ht="19.5" customHeight="1">
      <c r="A78" s="414" t="s">
        <v>62</v>
      </c>
      <c r="B78" s="415"/>
      <c r="C78" s="415"/>
      <c r="D78" s="416"/>
      <c r="E78" s="288" t="s">
        <v>254</v>
      </c>
      <c r="F78" s="290"/>
      <c r="G78" s="28" t="s">
        <v>61</v>
      </c>
      <c r="H78" s="28"/>
      <c r="I78" s="146">
        <f>I79</f>
        <v>2404.2</v>
      </c>
    </row>
    <row r="79" spans="1:9" ht="29.25" customHeight="1">
      <c r="A79" s="411" t="s">
        <v>16</v>
      </c>
      <c r="B79" s="412"/>
      <c r="C79" s="412"/>
      <c r="D79" s="413"/>
      <c r="E79" s="288" t="s">
        <v>254</v>
      </c>
      <c r="F79" s="290"/>
      <c r="G79" s="28" t="s">
        <v>61</v>
      </c>
      <c r="H79" s="28" t="s">
        <v>36</v>
      </c>
      <c r="I79" s="146">
        <v>2404.2</v>
      </c>
    </row>
    <row r="80" spans="1:9" ht="12.75" customHeight="1">
      <c r="A80" s="414" t="s">
        <v>64</v>
      </c>
      <c r="B80" s="415"/>
      <c r="C80" s="415"/>
      <c r="D80" s="416"/>
      <c r="E80" s="288" t="s">
        <v>254</v>
      </c>
      <c r="F80" s="290"/>
      <c r="G80" s="28" t="s">
        <v>63</v>
      </c>
      <c r="H80" s="28"/>
      <c r="I80" s="146">
        <f>I81</f>
        <v>30</v>
      </c>
    </row>
    <row r="81" spans="1:9" ht="29.25" customHeight="1">
      <c r="A81" s="411" t="s">
        <v>16</v>
      </c>
      <c r="B81" s="412"/>
      <c r="C81" s="412"/>
      <c r="D81" s="413"/>
      <c r="E81" s="288" t="s">
        <v>254</v>
      </c>
      <c r="F81" s="290"/>
      <c r="G81" s="147" t="s">
        <v>63</v>
      </c>
      <c r="H81" s="147" t="s">
        <v>36</v>
      </c>
      <c r="I81" s="148">
        <v>30</v>
      </c>
    </row>
    <row r="82" spans="1:9" ht="16.5" customHeight="1">
      <c r="A82" s="417" t="s">
        <v>19</v>
      </c>
      <c r="B82" s="418"/>
      <c r="C82" s="418"/>
      <c r="D82" s="419"/>
      <c r="E82" s="401" t="s">
        <v>256</v>
      </c>
      <c r="F82" s="402"/>
      <c r="G82" s="147"/>
      <c r="H82" s="147"/>
      <c r="I82" s="150">
        <f>I83</f>
        <v>50</v>
      </c>
    </row>
    <row r="83" spans="1:9" ht="15.75" customHeight="1">
      <c r="A83" s="420" t="s">
        <v>255</v>
      </c>
      <c r="B83" s="421"/>
      <c r="C83" s="421"/>
      <c r="D83" s="422"/>
      <c r="E83" s="288" t="s">
        <v>256</v>
      </c>
      <c r="F83" s="290"/>
      <c r="G83" s="28"/>
      <c r="H83" s="29"/>
      <c r="I83" s="146">
        <f>I84</f>
        <v>50</v>
      </c>
    </row>
    <row r="84" spans="1:9" ht="12" customHeight="1">
      <c r="A84" s="357" t="s">
        <v>64</v>
      </c>
      <c r="B84" s="358"/>
      <c r="C84" s="358"/>
      <c r="D84" s="359"/>
      <c r="E84" s="288" t="s">
        <v>256</v>
      </c>
      <c r="F84" s="290"/>
      <c r="G84" s="28" t="s">
        <v>63</v>
      </c>
      <c r="H84" s="28"/>
      <c r="I84" s="146">
        <f>I85</f>
        <v>50</v>
      </c>
    </row>
    <row r="85" spans="1:9" ht="12.75" customHeight="1">
      <c r="A85" s="423" t="s">
        <v>20</v>
      </c>
      <c r="B85" s="424"/>
      <c r="C85" s="424"/>
      <c r="D85" s="425"/>
      <c r="E85" s="288" t="s">
        <v>256</v>
      </c>
      <c r="F85" s="290"/>
      <c r="G85" s="28" t="s">
        <v>63</v>
      </c>
      <c r="H85" s="28" t="s">
        <v>40</v>
      </c>
      <c r="I85" s="146">
        <v>50</v>
      </c>
    </row>
    <row r="86" spans="1:9" ht="15.75" customHeight="1">
      <c r="A86" s="369" t="s">
        <v>257</v>
      </c>
      <c r="B86" s="370"/>
      <c r="C86" s="370"/>
      <c r="D86" s="371"/>
      <c r="E86" s="401" t="s">
        <v>258</v>
      </c>
      <c r="F86" s="402"/>
      <c r="G86" s="149"/>
      <c r="H86" s="149"/>
      <c r="I86" s="150">
        <f>I87+I90</f>
        <v>1794.8</v>
      </c>
    </row>
    <row r="87" spans="1:9" ht="15.75" customHeight="1">
      <c r="A87" s="411" t="s">
        <v>248</v>
      </c>
      <c r="B87" s="412"/>
      <c r="C87" s="412"/>
      <c r="D87" s="413"/>
      <c r="E87" s="288" t="s">
        <v>259</v>
      </c>
      <c r="F87" s="290"/>
      <c r="G87" s="28"/>
      <c r="H87" s="28"/>
      <c r="I87" s="146">
        <f>I88</f>
        <v>1794.8</v>
      </c>
    </row>
    <row r="88" spans="1:9" ht="40.5" customHeight="1">
      <c r="A88" s="414" t="s">
        <v>330</v>
      </c>
      <c r="B88" s="415"/>
      <c r="C88" s="415"/>
      <c r="D88" s="416"/>
      <c r="E88" s="288" t="s">
        <v>259</v>
      </c>
      <c r="F88" s="290"/>
      <c r="G88" s="27" t="s">
        <v>59</v>
      </c>
      <c r="H88" s="28"/>
      <c r="I88" s="151">
        <f>I89</f>
        <v>1794.8</v>
      </c>
    </row>
    <row r="89" spans="1:9" ht="32.25" customHeight="1">
      <c r="A89" s="411" t="s">
        <v>16</v>
      </c>
      <c r="B89" s="412"/>
      <c r="C89" s="412"/>
      <c r="D89" s="413"/>
      <c r="E89" s="288" t="s">
        <v>259</v>
      </c>
      <c r="F89" s="290"/>
      <c r="G89" s="28" t="s">
        <v>59</v>
      </c>
      <c r="H89" s="28" t="s">
        <v>37</v>
      </c>
      <c r="I89" s="151">
        <v>1794.8</v>
      </c>
    </row>
    <row r="90" spans="1:9" ht="14.25" customHeight="1">
      <c r="A90" s="411" t="s">
        <v>253</v>
      </c>
      <c r="B90" s="412"/>
      <c r="C90" s="412"/>
      <c r="D90" s="413"/>
      <c r="E90" s="288" t="s">
        <v>260</v>
      </c>
      <c r="F90" s="290"/>
      <c r="G90" s="28"/>
      <c r="H90" s="28"/>
      <c r="I90" s="146">
        <f>I91+I93</f>
        <v>0</v>
      </c>
    </row>
    <row r="91" spans="1:9" ht="18" customHeight="1">
      <c r="A91" s="414" t="s">
        <v>62</v>
      </c>
      <c r="B91" s="415"/>
      <c r="C91" s="415"/>
      <c r="D91" s="416"/>
      <c r="E91" s="288" t="s">
        <v>260</v>
      </c>
      <c r="F91" s="290"/>
      <c r="G91" s="28" t="s">
        <v>61</v>
      </c>
      <c r="H91" s="28"/>
      <c r="I91" s="146">
        <f>I92</f>
        <v>0</v>
      </c>
    </row>
    <row r="92" spans="1:9" ht="30" customHeight="1">
      <c r="A92" s="411" t="s">
        <v>16</v>
      </c>
      <c r="B92" s="412"/>
      <c r="C92" s="412"/>
      <c r="D92" s="413"/>
      <c r="E92" s="288" t="s">
        <v>260</v>
      </c>
      <c r="F92" s="290"/>
      <c r="G92" s="28" t="s">
        <v>61</v>
      </c>
      <c r="H92" s="28" t="s">
        <v>37</v>
      </c>
      <c r="I92" s="146">
        <v>0</v>
      </c>
    </row>
    <row r="93" spans="1:9" ht="16.5" customHeight="1">
      <c r="A93" s="414" t="s">
        <v>64</v>
      </c>
      <c r="B93" s="415"/>
      <c r="C93" s="415"/>
      <c r="D93" s="416"/>
      <c r="E93" s="288" t="s">
        <v>260</v>
      </c>
      <c r="F93" s="290"/>
      <c r="G93" s="28" t="s">
        <v>63</v>
      </c>
      <c r="H93" s="28"/>
      <c r="I93" s="146">
        <f>I94</f>
        <v>0</v>
      </c>
    </row>
    <row r="94" spans="1:9" ht="31.5" customHeight="1">
      <c r="A94" s="411" t="s">
        <v>16</v>
      </c>
      <c r="B94" s="412"/>
      <c r="C94" s="412"/>
      <c r="D94" s="413"/>
      <c r="E94" s="288" t="s">
        <v>260</v>
      </c>
      <c r="F94" s="290"/>
      <c r="G94" s="28" t="s">
        <v>63</v>
      </c>
      <c r="H94" s="28" t="s">
        <v>37</v>
      </c>
      <c r="I94" s="146">
        <v>0</v>
      </c>
    </row>
    <row r="95" spans="1:9" ht="15.75" customHeight="1">
      <c r="A95" s="426" t="s">
        <v>262</v>
      </c>
      <c r="B95" s="427"/>
      <c r="C95" s="427"/>
      <c r="D95" s="428"/>
      <c r="E95" s="401" t="s">
        <v>263</v>
      </c>
      <c r="F95" s="402"/>
      <c r="G95" s="25"/>
      <c r="H95" s="25"/>
      <c r="I95" s="145">
        <f>I96+I101</f>
        <v>87.6</v>
      </c>
    </row>
    <row r="96" spans="1:9" ht="25.5" customHeight="1">
      <c r="A96" s="426" t="s">
        <v>264</v>
      </c>
      <c r="B96" s="427"/>
      <c r="C96" s="427"/>
      <c r="D96" s="428"/>
      <c r="E96" s="401" t="s">
        <v>265</v>
      </c>
      <c r="F96" s="402"/>
      <c r="G96" s="25"/>
      <c r="H96" s="25"/>
      <c r="I96" s="145">
        <f>I97+I99</f>
        <v>0</v>
      </c>
    </row>
    <row r="97" spans="1:9" ht="26.25" customHeight="1">
      <c r="A97" s="429" t="s">
        <v>21</v>
      </c>
      <c r="B97" s="430"/>
      <c r="C97" s="430"/>
      <c r="D97" s="431"/>
      <c r="E97" s="288" t="s">
        <v>266</v>
      </c>
      <c r="F97" s="290"/>
      <c r="G97" s="28"/>
      <c r="H97" s="28"/>
      <c r="I97" s="146">
        <f>I98</f>
        <v>0</v>
      </c>
    </row>
    <row r="98" spans="1:9" ht="44.25" customHeight="1">
      <c r="A98" s="411" t="s">
        <v>60</v>
      </c>
      <c r="B98" s="412"/>
      <c r="C98" s="412"/>
      <c r="D98" s="413"/>
      <c r="E98" s="288" t="s">
        <v>266</v>
      </c>
      <c r="F98" s="290"/>
      <c r="G98" s="28" t="s">
        <v>59</v>
      </c>
      <c r="H98" s="28"/>
      <c r="I98" s="146">
        <v>0</v>
      </c>
    </row>
    <row r="99" spans="1:9" ht="12.75" customHeight="1">
      <c r="A99" s="414" t="s">
        <v>62</v>
      </c>
      <c r="B99" s="415"/>
      <c r="C99" s="415"/>
      <c r="D99" s="416"/>
      <c r="E99" s="288" t="s">
        <v>266</v>
      </c>
      <c r="F99" s="290"/>
      <c r="G99" s="28" t="s">
        <v>61</v>
      </c>
      <c r="H99" s="28"/>
      <c r="I99" s="146">
        <f>I100</f>
        <v>0</v>
      </c>
    </row>
    <row r="100" spans="1:9" ht="15" customHeight="1">
      <c r="A100" s="423" t="s">
        <v>12</v>
      </c>
      <c r="B100" s="424"/>
      <c r="C100" s="424"/>
      <c r="D100" s="425"/>
      <c r="E100" s="288" t="s">
        <v>266</v>
      </c>
      <c r="F100" s="290"/>
      <c r="G100" s="28" t="s">
        <v>61</v>
      </c>
      <c r="H100" s="28" t="s">
        <v>42</v>
      </c>
      <c r="I100" s="146">
        <v>0</v>
      </c>
    </row>
    <row r="101" spans="1:9" ht="27.75" customHeight="1">
      <c r="A101" s="426" t="s">
        <v>267</v>
      </c>
      <c r="B101" s="427"/>
      <c r="C101" s="427"/>
      <c r="D101" s="428"/>
      <c r="E101" s="401" t="s">
        <v>268</v>
      </c>
      <c r="F101" s="402"/>
      <c r="G101" s="25"/>
      <c r="H101" s="25"/>
      <c r="I101" s="145">
        <f>I102+I113</f>
        <v>87.6</v>
      </c>
    </row>
    <row r="102" spans="1:9" ht="24.75" customHeight="1">
      <c r="A102" s="414" t="s">
        <v>74</v>
      </c>
      <c r="B102" s="415"/>
      <c r="C102" s="415"/>
      <c r="D102" s="416"/>
      <c r="E102" s="288" t="s">
        <v>269</v>
      </c>
      <c r="F102" s="290"/>
      <c r="G102" s="28"/>
      <c r="H102" s="28"/>
      <c r="I102" s="146">
        <f>I109+I110</f>
        <v>86.89999999999999</v>
      </c>
    </row>
    <row r="103" spans="1:9" ht="12.75" customHeight="1" hidden="1">
      <c r="A103" s="414" t="s">
        <v>60</v>
      </c>
      <c r="B103" s="415"/>
      <c r="C103" s="415"/>
      <c r="D103" s="416"/>
      <c r="E103" s="288" t="s">
        <v>269</v>
      </c>
      <c r="F103" s="290"/>
      <c r="G103" s="28" t="s">
        <v>59</v>
      </c>
      <c r="H103" s="28"/>
      <c r="I103" s="146">
        <f>I104</f>
        <v>30.4</v>
      </c>
    </row>
    <row r="104" spans="1:9" ht="12.75" customHeight="1" hidden="1">
      <c r="A104" s="278" t="s">
        <v>26</v>
      </c>
      <c r="B104" s="279"/>
      <c r="C104" s="279"/>
      <c r="D104" s="280"/>
      <c r="E104" s="288" t="s">
        <v>269</v>
      </c>
      <c r="F104" s="290"/>
      <c r="G104" s="28" t="s">
        <v>59</v>
      </c>
      <c r="H104" s="28" t="s">
        <v>50</v>
      </c>
      <c r="I104" s="146">
        <v>30.4</v>
      </c>
    </row>
    <row r="105" spans="1:9" ht="12.75" customHeight="1" hidden="1">
      <c r="A105" s="414" t="s">
        <v>62</v>
      </c>
      <c r="B105" s="415"/>
      <c r="C105" s="415"/>
      <c r="D105" s="416"/>
      <c r="E105" s="288" t="s">
        <v>269</v>
      </c>
      <c r="F105" s="290"/>
      <c r="G105" s="28" t="s">
        <v>61</v>
      </c>
      <c r="H105" s="28"/>
      <c r="I105" s="146">
        <f>I106</f>
        <v>1.9</v>
      </c>
    </row>
    <row r="106" spans="1:9" ht="12.75" customHeight="1" hidden="1">
      <c r="A106" s="278" t="s">
        <v>26</v>
      </c>
      <c r="B106" s="279"/>
      <c r="C106" s="279"/>
      <c r="D106" s="280"/>
      <c r="E106" s="288" t="s">
        <v>269</v>
      </c>
      <c r="F106" s="290"/>
      <c r="G106" s="28" t="s">
        <v>61</v>
      </c>
      <c r="H106" s="28" t="s">
        <v>50</v>
      </c>
      <c r="I106" s="146">
        <v>1.9</v>
      </c>
    </row>
    <row r="107" spans="1:9" ht="12.75" customHeight="1" hidden="1">
      <c r="A107" s="411" t="s">
        <v>270</v>
      </c>
      <c r="B107" s="412"/>
      <c r="C107" s="412"/>
      <c r="D107" s="413"/>
      <c r="E107" s="288" t="s">
        <v>271</v>
      </c>
      <c r="F107" s="290"/>
      <c r="G107" s="28"/>
      <c r="H107" s="28"/>
      <c r="I107" s="146">
        <f>I108</f>
        <v>4.3</v>
      </c>
    </row>
    <row r="108" spans="1:9" ht="12.75" customHeight="1" hidden="1">
      <c r="A108" s="414" t="s">
        <v>62</v>
      </c>
      <c r="B108" s="415"/>
      <c r="C108" s="415"/>
      <c r="D108" s="416"/>
      <c r="E108" s="288" t="s">
        <v>271</v>
      </c>
      <c r="F108" s="290"/>
      <c r="G108" s="28" t="s">
        <v>61</v>
      </c>
      <c r="H108" s="28"/>
      <c r="I108" s="146">
        <f>I111</f>
        <v>4.3</v>
      </c>
    </row>
    <row r="109" spans="1:9" ht="40.5" customHeight="1">
      <c r="A109" s="414" t="s">
        <v>309</v>
      </c>
      <c r="B109" s="415"/>
      <c r="C109" s="415"/>
      <c r="D109" s="416"/>
      <c r="E109" s="288" t="s">
        <v>269</v>
      </c>
      <c r="F109" s="290"/>
      <c r="G109" s="28" t="s">
        <v>59</v>
      </c>
      <c r="H109" s="28" t="s">
        <v>50</v>
      </c>
      <c r="I109" s="146">
        <v>82.6</v>
      </c>
    </row>
    <row r="110" spans="1:9" ht="15" customHeight="1">
      <c r="A110" s="414" t="s">
        <v>62</v>
      </c>
      <c r="B110" s="415"/>
      <c r="C110" s="415"/>
      <c r="D110" s="416"/>
      <c r="E110" s="288" t="s">
        <v>269</v>
      </c>
      <c r="F110" s="290"/>
      <c r="G110" s="28" t="s">
        <v>61</v>
      </c>
      <c r="H110" s="28"/>
      <c r="I110" s="146">
        <f>I111</f>
        <v>4.3</v>
      </c>
    </row>
    <row r="111" spans="1:9" ht="12.75" customHeight="1">
      <c r="A111" s="396" t="s">
        <v>26</v>
      </c>
      <c r="B111" s="397"/>
      <c r="C111" s="397"/>
      <c r="D111" s="398"/>
      <c r="E111" s="288" t="s">
        <v>271</v>
      </c>
      <c r="F111" s="290"/>
      <c r="G111" s="28" t="s">
        <v>61</v>
      </c>
      <c r="H111" s="28" t="s">
        <v>50</v>
      </c>
      <c r="I111" s="146">
        <v>4.3</v>
      </c>
    </row>
    <row r="112" spans="1:9" ht="56.25" customHeight="1">
      <c r="A112" s="396" t="s">
        <v>270</v>
      </c>
      <c r="B112" s="397"/>
      <c r="C112" s="397"/>
      <c r="D112" s="398"/>
      <c r="E112" s="288" t="s">
        <v>271</v>
      </c>
      <c r="F112" s="290"/>
      <c r="G112" s="28"/>
      <c r="H112" s="28"/>
      <c r="I112" s="146">
        <f>I113</f>
        <v>0.7</v>
      </c>
    </row>
    <row r="113" spans="1:9" ht="12.75" customHeight="1">
      <c r="A113" s="396" t="s">
        <v>62</v>
      </c>
      <c r="B113" s="397"/>
      <c r="C113" s="397"/>
      <c r="D113" s="398"/>
      <c r="E113" s="288" t="s">
        <v>271</v>
      </c>
      <c r="F113" s="290"/>
      <c r="G113" s="28" t="s">
        <v>61</v>
      </c>
      <c r="H113" s="28"/>
      <c r="I113" s="146">
        <f>I114</f>
        <v>0.7</v>
      </c>
    </row>
    <row r="114" spans="1:9" ht="12.75" customHeight="1">
      <c r="A114" s="396" t="s">
        <v>272</v>
      </c>
      <c r="B114" s="397"/>
      <c r="C114" s="397"/>
      <c r="D114" s="398"/>
      <c r="E114" s="288" t="s">
        <v>271</v>
      </c>
      <c r="F114" s="290"/>
      <c r="G114" s="28" t="s">
        <v>61</v>
      </c>
      <c r="H114" s="28" t="s">
        <v>238</v>
      </c>
      <c r="I114" s="146">
        <v>0.7</v>
      </c>
    </row>
    <row r="115" spans="1:9" ht="12.75">
      <c r="A115" s="152" t="s">
        <v>290</v>
      </c>
      <c r="B115" s="153"/>
      <c r="C115" s="154"/>
      <c r="D115" s="155"/>
      <c r="E115" s="401" t="s">
        <v>261</v>
      </c>
      <c r="F115" s="402"/>
      <c r="G115" s="25"/>
      <c r="H115" s="25"/>
      <c r="I115" s="145">
        <f>I116</f>
        <v>1.2</v>
      </c>
    </row>
    <row r="116" spans="1:9" ht="12.75" customHeight="1">
      <c r="A116" s="414" t="s">
        <v>72</v>
      </c>
      <c r="B116" s="415"/>
      <c r="C116" s="415"/>
      <c r="D116" s="416"/>
      <c r="E116" s="288" t="s">
        <v>261</v>
      </c>
      <c r="F116" s="290"/>
      <c r="G116" s="28"/>
      <c r="H116" s="28"/>
      <c r="I116" s="146">
        <f>I117</f>
        <v>1.2</v>
      </c>
    </row>
    <row r="117" spans="1:9" ht="12.75" customHeight="1">
      <c r="A117" s="414" t="s">
        <v>72</v>
      </c>
      <c r="B117" s="415"/>
      <c r="C117" s="415"/>
      <c r="D117" s="416"/>
      <c r="E117" s="288" t="s">
        <v>261</v>
      </c>
      <c r="F117" s="290"/>
      <c r="G117" s="28" t="s">
        <v>75</v>
      </c>
      <c r="H117" s="28"/>
      <c r="I117" s="146">
        <f>I118</f>
        <v>1.2</v>
      </c>
    </row>
    <row r="118" spans="1:9" ht="12.75" customHeight="1">
      <c r="A118" s="396" t="s">
        <v>69</v>
      </c>
      <c r="B118" s="397"/>
      <c r="C118" s="397"/>
      <c r="D118" s="398"/>
      <c r="E118" s="288" t="s">
        <v>261</v>
      </c>
      <c r="F118" s="290"/>
      <c r="G118" s="28" t="s">
        <v>75</v>
      </c>
      <c r="H118" s="28" t="s">
        <v>73</v>
      </c>
      <c r="I118" s="146">
        <v>1.2</v>
      </c>
    </row>
    <row r="119" spans="1:9" ht="27.75" customHeight="1">
      <c r="A119" s="426" t="s">
        <v>273</v>
      </c>
      <c r="B119" s="427"/>
      <c r="C119" s="427"/>
      <c r="D119" s="428"/>
      <c r="E119" s="401" t="s">
        <v>274</v>
      </c>
      <c r="F119" s="402"/>
      <c r="G119" s="25"/>
      <c r="H119" s="25"/>
      <c r="I119" s="145">
        <f>I120</f>
        <v>146.9</v>
      </c>
    </row>
    <row r="120" spans="1:9" s="8" customFormat="1" ht="12.75" customHeight="1">
      <c r="A120" s="414" t="s">
        <v>275</v>
      </c>
      <c r="B120" s="415"/>
      <c r="C120" s="415"/>
      <c r="D120" s="416"/>
      <c r="E120" s="288" t="s">
        <v>276</v>
      </c>
      <c r="F120" s="290"/>
      <c r="G120" s="28"/>
      <c r="H120" s="28"/>
      <c r="I120" s="146">
        <f>I121</f>
        <v>146.9</v>
      </c>
    </row>
    <row r="121" spans="1:9" s="8" customFormat="1" ht="12.75" customHeight="1">
      <c r="A121" s="285" t="s">
        <v>65</v>
      </c>
      <c r="B121" s="286"/>
      <c r="C121" s="286"/>
      <c r="D121" s="287"/>
      <c r="E121" s="288" t="s">
        <v>276</v>
      </c>
      <c r="F121" s="290"/>
      <c r="G121" s="28" t="s">
        <v>14</v>
      </c>
      <c r="H121" s="28"/>
      <c r="I121" s="146">
        <f>I122</f>
        <v>146.9</v>
      </c>
    </row>
    <row r="122" spans="1:9" s="8" customFormat="1" ht="12.75" customHeight="1">
      <c r="A122" s="297" t="s">
        <v>34</v>
      </c>
      <c r="B122" s="298"/>
      <c r="C122" s="298"/>
      <c r="D122" s="299"/>
      <c r="E122" s="288" t="s">
        <v>276</v>
      </c>
      <c r="F122" s="290"/>
      <c r="G122" s="28" t="s">
        <v>14</v>
      </c>
      <c r="H122" s="28" t="s">
        <v>54</v>
      </c>
      <c r="I122" s="146">
        <v>146.9</v>
      </c>
    </row>
    <row r="123" spans="1:9" s="8" customFormat="1" ht="27" customHeight="1">
      <c r="A123" s="432" t="s">
        <v>277</v>
      </c>
      <c r="B123" s="433"/>
      <c r="C123" s="433"/>
      <c r="D123" s="434"/>
      <c r="E123" s="401" t="s">
        <v>278</v>
      </c>
      <c r="F123" s="402"/>
      <c r="G123" s="25"/>
      <c r="H123" s="25"/>
      <c r="I123" s="145">
        <f>I128+I136+I139+I143+I152+I124</f>
        <v>9186.8</v>
      </c>
    </row>
    <row r="124" spans="1:9" s="8" customFormat="1" ht="12.75" customHeight="1">
      <c r="A124" s="369" t="s">
        <v>11</v>
      </c>
      <c r="B124" s="370"/>
      <c r="C124" s="370"/>
      <c r="D124" s="371"/>
      <c r="E124" s="401" t="s">
        <v>449</v>
      </c>
      <c r="F124" s="402"/>
      <c r="G124" s="25"/>
      <c r="H124" s="25"/>
      <c r="I124" s="145">
        <f>I125</f>
        <v>300</v>
      </c>
    </row>
    <row r="125" spans="1:9" s="8" customFormat="1" ht="15.75" customHeight="1">
      <c r="A125" s="435" t="s">
        <v>281</v>
      </c>
      <c r="B125" s="436"/>
      <c r="C125" s="436"/>
      <c r="D125" s="437"/>
      <c r="E125" s="288" t="s">
        <v>450</v>
      </c>
      <c r="F125" s="290"/>
      <c r="G125" s="25"/>
      <c r="H125" s="25"/>
      <c r="I125" s="146">
        <f>I126</f>
        <v>300</v>
      </c>
    </row>
    <row r="126" spans="1:9" s="8" customFormat="1" ht="16.5" customHeight="1">
      <c r="A126" s="396" t="s">
        <v>62</v>
      </c>
      <c r="B126" s="397"/>
      <c r="C126" s="397"/>
      <c r="D126" s="398"/>
      <c r="E126" s="288" t="s">
        <v>450</v>
      </c>
      <c r="F126" s="290"/>
      <c r="G126" s="25" t="s">
        <v>61</v>
      </c>
      <c r="H126" s="25"/>
      <c r="I126" s="146">
        <f>I127</f>
        <v>300</v>
      </c>
    </row>
    <row r="127" spans="1:9" s="8" customFormat="1" ht="14.25" customHeight="1">
      <c r="A127" s="285" t="s">
        <v>11</v>
      </c>
      <c r="B127" s="286"/>
      <c r="C127" s="286"/>
      <c r="D127" s="287"/>
      <c r="E127" s="288" t="s">
        <v>450</v>
      </c>
      <c r="F127" s="290"/>
      <c r="G127" s="25" t="s">
        <v>61</v>
      </c>
      <c r="H127" s="25" t="s">
        <v>44</v>
      </c>
      <c r="I127" s="146">
        <v>300</v>
      </c>
    </row>
    <row r="128" spans="1:9" s="8" customFormat="1" ht="30.75" customHeight="1">
      <c r="A128" s="432" t="s">
        <v>279</v>
      </c>
      <c r="B128" s="433"/>
      <c r="C128" s="433"/>
      <c r="D128" s="434"/>
      <c r="E128" s="401" t="s">
        <v>280</v>
      </c>
      <c r="F128" s="402"/>
      <c r="G128" s="25"/>
      <c r="H128" s="25"/>
      <c r="I128" s="145">
        <f>I129</f>
        <v>1893.6</v>
      </c>
    </row>
    <row r="129" spans="1:9" ht="18.75" customHeight="1">
      <c r="A129" s="438" t="s">
        <v>281</v>
      </c>
      <c r="B129" s="439"/>
      <c r="C129" s="439"/>
      <c r="D129" s="440"/>
      <c r="E129" s="288" t="s">
        <v>282</v>
      </c>
      <c r="F129" s="290"/>
      <c r="G129" s="28"/>
      <c r="H129" s="28"/>
      <c r="I129" s="146">
        <f>I130</f>
        <v>1893.6</v>
      </c>
    </row>
    <row r="130" spans="1:9" ht="12.75" customHeight="1">
      <c r="A130" s="414" t="s">
        <v>62</v>
      </c>
      <c r="B130" s="415"/>
      <c r="C130" s="415"/>
      <c r="D130" s="416"/>
      <c r="E130" s="288" t="s">
        <v>282</v>
      </c>
      <c r="F130" s="290"/>
      <c r="G130" s="28" t="s">
        <v>61</v>
      </c>
      <c r="H130" s="28"/>
      <c r="I130" s="146">
        <f>I131</f>
        <v>1893.6</v>
      </c>
    </row>
    <row r="131" spans="1:9" ht="12.75" customHeight="1">
      <c r="A131" s="285" t="s">
        <v>283</v>
      </c>
      <c r="B131" s="286"/>
      <c r="C131" s="286"/>
      <c r="D131" s="287"/>
      <c r="E131" s="288" t="s">
        <v>282</v>
      </c>
      <c r="F131" s="290"/>
      <c r="G131" s="28" t="s">
        <v>61</v>
      </c>
      <c r="H131" s="28" t="s">
        <v>58</v>
      </c>
      <c r="I131" s="146">
        <v>1893.6</v>
      </c>
    </row>
    <row r="132" spans="1:9" ht="30.75" customHeight="1" hidden="1">
      <c r="A132" s="426" t="s">
        <v>284</v>
      </c>
      <c r="B132" s="427"/>
      <c r="C132" s="427"/>
      <c r="D132" s="428"/>
      <c r="E132" s="401" t="s">
        <v>285</v>
      </c>
      <c r="F132" s="402"/>
      <c r="G132" s="25"/>
      <c r="H132" s="25"/>
      <c r="I132" s="145">
        <f>I133</f>
        <v>0</v>
      </c>
    </row>
    <row r="133" spans="1:9" ht="13.5" customHeight="1" hidden="1">
      <c r="A133" s="438" t="s">
        <v>281</v>
      </c>
      <c r="B133" s="439"/>
      <c r="C133" s="439"/>
      <c r="D133" s="440"/>
      <c r="E133" s="288" t="s">
        <v>286</v>
      </c>
      <c r="F133" s="290"/>
      <c r="G133" s="28"/>
      <c r="H133" s="28"/>
      <c r="I133" s="146">
        <f>I134</f>
        <v>0</v>
      </c>
    </row>
    <row r="134" spans="1:9" ht="12.75" customHeight="1" hidden="1">
      <c r="A134" s="414" t="s">
        <v>62</v>
      </c>
      <c r="B134" s="415"/>
      <c r="C134" s="415"/>
      <c r="D134" s="416"/>
      <c r="E134" s="288" t="s">
        <v>286</v>
      </c>
      <c r="F134" s="290"/>
      <c r="G134" s="28" t="s">
        <v>61</v>
      </c>
      <c r="H134" s="28"/>
      <c r="I134" s="146">
        <f>I135</f>
        <v>0</v>
      </c>
    </row>
    <row r="135" spans="1:9" ht="12.75" customHeight="1" hidden="1">
      <c r="A135" s="441" t="s">
        <v>17</v>
      </c>
      <c r="B135" s="442"/>
      <c r="C135" s="442"/>
      <c r="D135" s="443"/>
      <c r="E135" s="288" t="s">
        <v>286</v>
      </c>
      <c r="F135" s="290"/>
      <c r="G135" s="28" t="s">
        <v>61</v>
      </c>
      <c r="H135" s="28" t="s">
        <v>49</v>
      </c>
      <c r="I135" s="146">
        <v>0</v>
      </c>
    </row>
    <row r="136" spans="1:9" ht="26.25" customHeight="1">
      <c r="A136" s="393" t="s">
        <v>310</v>
      </c>
      <c r="B136" s="394"/>
      <c r="C136" s="394"/>
      <c r="D136" s="395"/>
      <c r="E136" s="401" t="s">
        <v>311</v>
      </c>
      <c r="F136" s="402"/>
      <c r="G136" s="28"/>
      <c r="H136" s="28"/>
      <c r="I136" s="145">
        <f>I138</f>
        <v>706.8</v>
      </c>
    </row>
    <row r="137" spans="1:9" ht="26.25" customHeight="1">
      <c r="A137" s="396" t="s">
        <v>312</v>
      </c>
      <c r="B137" s="397"/>
      <c r="C137" s="397"/>
      <c r="D137" s="398"/>
      <c r="E137" s="288" t="s">
        <v>333</v>
      </c>
      <c r="F137" s="290"/>
      <c r="G137" s="28"/>
      <c r="H137" s="28"/>
      <c r="I137" s="146">
        <f>I138</f>
        <v>706.8</v>
      </c>
    </row>
    <row r="138" spans="1:9" ht="17.25" customHeight="1">
      <c r="A138" s="414" t="s">
        <v>62</v>
      </c>
      <c r="B138" s="415"/>
      <c r="C138" s="415"/>
      <c r="D138" s="416"/>
      <c r="E138" s="288" t="s">
        <v>333</v>
      </c>
      <c r="F138" s="290"/>
      <c r="G138" s="28" t="s">
        <v>61</v>
      </c>
      <c r="H138" s="28" t="s">
        <v>301</v>
      </c>
      <c r="I138" s="146">
        <v>706.8</v>
      </c>
    </row>
    <row r="139" spans="1:9" ht="18" customHeight="1">
      <c r="A139" s="393" t="s">
        <v>313</v>
      </c>
      <c r="B139" s="394"/>
      <c r="C139" s="394"/>
      <c r="D139" s="395"/>
      <c r="E139" s="401" t="s">
        <v>315</v>
      </c>
      <c r="F139" s="402"/>
      <c r="G139" s="28"/>
      <c r="H139" s="28"/>
      <c r="I139" s="145">
        <f>I140</f>
        <v>0</v>
      </c>
    </row>
    <row r="140" spans="1:9" ht="16.5" customHeight="1">
      <c r="A140" s="396" t="s">
        <v>281</v>
      </c>
      <c r="B140" s="397"/>
      <c r="C140" s="397"/>
      <c r="D140" s="398"/>
      <c r="E140" s="288" t="s">
        <v>316</v>
      </c>
      <c r="F140" s="290"/>
      <c r="G140" s="28"/>
      <c r="H140" s="28"/>
      <c r="I140" s="146">
        <f>I142</f>
        <v>0</v>
      </c>
    </row>
    <row r="141" spans="1:9" ht="16.5" customHeight="1">
      <c r="A141" s="396" t="s">
        <v>62</v>
      </c>
      <c r="B141" s="397"/>
      <c r="C141" s="397"/>
      <c r="D141" s="398"/>
      <c r="E141" s="288" t="s">
        <v>316</v>
      </c>
      <c r="F141" s="290"/>
      <c r="G141" s="28"/>
      <c r="H141" s="28"/>
      <c r="I141" s="146">
        <f>I142</f>
        <v>0</v>
      </c>
    </row>
    <row r="142" spans="1:9" ht="12.75" customHeight="1">
      <c r="A142" s="396" t="s">
        <v>314</v>
      </c>
      <c r="B142" s="397"/>
      <c r="C142" s="397"/>
      <c r="D142" s="398"/>
      <c r="E142" s="288" t="s">
        <v>316</v>
      </c>
      <c r="F142" s="290"/>
      <c r="G142" s="28" t="s">
        <v>61</v>
      </c>
      <c r="H142" s="28" t="s">
        <v>48</v>
      </c>
      <c r="I142" s="146">
        <v>0</v>
      </c>
    </row>
    <row r="143" spans="1:9" ht="26.25" customHeight="1">
      <c r="A143" s="393" t="s">
        <v>284</v>
      </c>
      <c r="B143" s="394"/>
      <c r="C143" s="394"/>
      <c r="D143" s="395"/>
      <c r="E143" s="401" t="s">
        <v>285</v>
      </c>
      <c r="F143" s="402"/>
      <c r="G143" s="28"/>
      <c r="H143" s="28"/>
      <c r="I143" s="145">
        <f>I144+I147</f>
        <v>4491</v>
      </c>
    </row>
    <row r="144" spans="1:9" ht="15.75" customHeight="1">
      <c r="A144" s="396" t="s">
        <v>281</v>
      </c>
      <c r="B144" s="397"/>
      <c r="C144" s="397"/>
      <c r="D144" s="398"/>
      <c r="E144" s="288" t="s">
        <v>286</v>
      </c>
      <c r="F144" s="290"/>
      <c r="G144" s="28"/>
      <c r="H144" s="28"/>
      <c r="I144" s="146">
        <f>I145</f>
        <v>2398</v>
      </c>
    </row>
    <row r="145" spans="1:9" ht="15.75" customHeight="1">
      <c r="A145" s="396" t="s">
        <v>62</v>
      </c>
      <c r="B145" s="397"/>
      <c r="C145" s="397"/>
      <c r="D145" s="398"/>
      <c r="E145" s="288" t="s">
        <v>286</v>
      </c>
      <c r="F145" s="290"/>
      <c r="G145" s="28" t="s">
        <v>61</v>
      </c>
      <c r="H145" s="28"/>
      <c r="I145" s="146">
        <f>I146</f>
        <v>2398</v>
      </c>
    </row>
    <row r="146" spans="1:9" ht="15.75" customHeight="1">
      <c r="A146" s="396" t="s">
        <v>17</v>
      </c>
      <c r="B146" s="397"/>
      <c r="C146" s="397"/>
      <c r="D146" s="398"/>
      <c r="E146" s="288" t="s">
        <v>286</v>
      </c>
      <c r="F146" s="290"/>
      <c r="G146" s="28" t="s">
        <v>61</v>
      </c>
      <c r="H146" s="28" t="s">
        <v>49</v>
      </c>
      <c r="I146" s="146">
        <v>2398</v>
      </c>
    </row>
    <row r="147" spans="1:9" ht="27.75" customHeight="1">
      <c r="A147" s="393" t="s">
        <v>362</v>
      </c>
      <c r="B147" s="394"/>
      <c r="C147" s="394"/>
      <c r="D147" s="395"/>
      <c r="E147" s="401" t="s">
        <v>361</v>
      </c>
      <c r="F147" s="402"/>
      <c r="G147" s="28"/>
      <c r="H147" s="28"/>
      <c r="I147" s="145">
        <f>I148+I150</f>
        <v>2093</v>
      </c>
    </row>
    <row r="148" spans="1:9" ht="15.75" customHeight="1">
      <c r="A148" s="414" t="s">
        <v>62</v>
      </c>
      <c r="B148" s="415"/>
      <c r="C148" s="415"/>
      <c r="D148" s="416"/>
      <c r="E148" s="288" t="s">
        <v>361</v>
      </c>
      <c r="F148" s="290"/>
      <c r="G148" s="28"/>
      <c r="H148" s="28"/>
      <c r="I148" s="146">
        <f>I149</f>
        <v>1988.4</v>
      </c>
    </row>
    <row r="149" spans="1:9" ht="14.25" customHeight="1">
      <c r="A149" s="396" t="s">
        <v>17</v>
      </c>
      <c r="B149" s="397"/>
      <c r="C149" s="397"/>
      <c r="D149" s="398"/>
      <c r="E149" s="288" t="s">
        <v>361</v>
      </c>
      <c r="F149" s="290"/>
      <c r="G149" s="28"/>
      <c r="H149" s="28"/>
      <c r="I149" s="146">
        <v>1988.4</v>
      </c>
    </row>
    <row r="150" spans="1:9" ht="13.5" customHeight="1">
      <c r="A150" s="414" t="s">
        <v>62</v>
      </c>
      <c r="B150" s="415"/>
      <c r="C150" s="415"/>
      <c r="D150" s="416"/>
      <c r="E150" s="288" t="s">
        <v>361</v>
      </c>
      <c r="F150" s="290"/>
      <c r="G150" s="28"/>
      <c r="H150" s="28"/>
      <c r="I150" s="146">
        <f>I151</f>
        <v>104.6</v>
      </c>
    </row>
    <row r="151" spans="1:9" ht="14.25" customHeight="1">
      <c r="A151" s="396" t="s">
        <v>17</v>
      </c>
      <c r="B151" s="397"/>
      <c r="C151" s="397"/>
      <c r="D151" s="398"/>
      <c r="E151" s="288" t="s">
        <v>361</v>
      </c>
      <c r="F151" s="290"/>
      <c r="G151" s="28" t="s">
        <v>61</v>
      </c>
      <c r="H151" s="28" t="s">
        <v>49</v>
      </c>
      <c r="I151" s="146">
        <v>104.6</v>
      </c>
    </row>
    <row r="152" spans="1:9" ht="12.75" customHeight="1">
      <c r="A152" s="369" t="s">
        <v>317</v>
      </c>
      <c r="B152" s="370"/>
      <c r="C152" s="370"/>
      <c r="D152" s="371"/>
      <c r="E152" s="401" t="s">
        <v>287</v>
      </c>
      <c r="F152" s="402"/>
      <c r="G152" s="25"/>
      <c r="H152" s="26"/>
      <c r="I152" s="145">
        <f>I153</f>
        <v>1795.4</v>
      </c>
    </row>
    <row r="153" spans="1:9" ht="12.75" customHeight="1">
      <c r="A153" s="411" t="s">
        <v>288</v>
      </c>
      <c r="B153" s="412"/>
      <c r="C153" s="412"/>
      <c r="D153" s="413"/>
      <c r="E153" s="288" t="s">
        <v>289</v>
      </c>
      <c r="F153" s="290"/>
      <c r="G153" s="156"/>
      <c r="H153" s="48"/>
      <c r="I153" s="157">
        <f>I154+I156</f>
        <v>1795.4</v>
      </c>
    </row>
    <row r="154" spans="1:9" ht="12.75" customHeight="1">
      <c r="A154" s="414" t="s">
        <v>60</v>
      </c>
      <c r="B154" s="415"/>
      <c r="C154" s="415"/>
      <c r="D154" s="416"/>
      <c r="E154" s="288" t="s">
        <v>289</v>
      </c>
      <c r="F154" s="290"/>
      <c r="G154" s="28" t="s">
        <v>59</v>
      </c>
      <c r="H154" s="28"/>
      <c r="I154" s="151">
        <f>I155</f>
        <v>1471.4</v>
      </c>
    </row>
    <row r="155" spans="1:9" ht="12.75">
      <c r="A155" s="441" t="s">
        <v>3</v>
      </c>
      <c r="B155" s="442"/>
      <c r="C155" s="442"/>
      <c r="D155" s="443"/>
      <c r="E155" s="288" t="s">
        <v>289</v>
      </c>
      <c r="F155" s="290"/>
      <c r="G155" s="28" t="s">
        <v>59</v>
      </c>
      <c r="H155" s="28" t="s">
        <v>52</v>
      </c>
      <c r="I155" s="151">
        <v>1471.4</v>
      </c>
    </row>
    <row r="156" spans="1:9" ht="12.75" customHeight="1">
      <c r="A156" s="414" t="s">
        <v>62</v>
      </c>
      <c r="B156" s="415"/>
      <c r="C156" s="415"/>
      <c r="D156" s="416"/>
      <c r="E156" s="288" t="s">
        <v>289</v>
      </c>
      <c r="F156" s="290"/>
      <c r="G156" s="28" t="s">
        <v>61</v>
      </c>
      <c r="H156" s="28"/>
      <c r="I156" s="151">
        <f>I157</f>
        <v>324</v>
      </c>
    </row>
    <row r="157" spans="1:9" ht="12.75">
      <c r="A157" s="441" t="s">
        <v>3</v>
      </c>
      <c r="B157" s="442"/>
      <c r="C157" s="442"/>
      <c r="D157" s="443"/>
      <c r="E157" s="288" t="s">
        <v>289</v>
      </c>
      <c r="F157" s="290"/>
      <c r="G157" s="28" t="s">
        <v>61</v>
      </c>
      <c r="H157" s="28" t="s">
        <v>52</v>
      </c>
      <c r="I157" s="151">
        <v>324</v>
      </c>
    </row>
    <row r="158" spans="1:9" ht="12.75" customHeight="1">
      <c r="A158" s="426" t="s">
        <v>318</v>
      </c>
      <c r="B158" s="427"/>
      <c r="C158" s="427"/>
      <c r="D158" s="428"/>
      <c r="E158" s="401" t="s">
        <v>251</v>
      </c>
      <c r="F158" s="402"/>
      <c r="G158" s="25"/>
      <c r="H158" s="25"/>
      <c r="I158" s="145">
        <f>I159+I160</f>
        <v>178.8</v>
      </c>
    </row>
    <row r="159" spans="1:9" ht="12.75" customHeight="1">
      <c r="A159" s="414" t="s">
        <v>303</v>
      </c>
      <c r="B159" s="415"/>
      <c r="C159" s="415"/>
      <c r="D159" s="416"/>
      <c r="E159" s="288" t="s">
        <v>319</v>
      </c>
      <c r="F159" s="290"/>
      <c r="G159" s="28" t="s">
        <v>320</v>
      </c>
      <c r="H159" s="28" t="s">
        <v>304</v>
      </c>
      <c r="I159" s="146">
        <v>143.8</v>
      </c>
    </row>
    <row r="160" spans="1:9" ht="12.75" customHeight="1">
      <c r="A160" s="414" t="s">
        <v>488</v>
      </c>
      <c r="B160" s="415"/>
      <c r="C160" s="415"/>
      <c r="D160" s="416"/>
      <c r="E160" s="288" t="s">
        <v>319</v>
      </c>
      <c r="F160" s="290"/>
      <c r="G160" s="28" t="s">
        <v>320</v>
      </c>
      <c r="H160" s="28" t="s">
        <v>495</v>
      </c>
      <c r="I160" s="146">
        <v>35</v>
      </c>
    </row>
    <row r="161" spans="1:9" ht="15" customHeight="1">
      <c r="A161" s="426" t="s">
        <v>321</v>
      </c>
      <c r="B161" s="427"/>
      <c r="C161" s="427"/>
      <c r="D161" s="428"/>
      <c r="E161" s="401" t="s">
        <v>322</v>
      </c>
      <c r="F161" s="402"/>
      <c r="G161" s="28"/>
      <c r="H161" s="28"/>
      <c r="I161" s="145">
        <f>I162</f>
        <v>400</v>
      </c>
    </row>
    <row r="162" spans="1:9" ht="12.75" customHeight="1">
      <c r="A162" s="396" t="s">
        <v>323</v>
      </c>
      <c r="B162" s="397"/>
      <c r="C162" s="397"/>
      <c r="D162" s="398"/>
      <c r="E162" s="288" t="s">
        <v>324</v>
      </c>
      <c r="F162" s="290"/>
      <c r="G162" s="143"/>
      <c r="H162" s="143"/>
      <c r="I162" s="158">
        <f>I163</f>
        <v>400</v>
      </c>
    </row>
    <row r="163" spans="1:9" ht="12.75" customHeight="1">
      <c r="A163" s="411" t="s">
        <v>288</v>
      </c>
      <c r="B163" s="412"/>
      <c r="C163" s="412"/>
      <c r="D163" s="413"/>
      <c r="E163" s="288" t="s">
        <v>324</v>
      </c>
      <c r="F163" s="290"/>
      <c r="G163" s="143"/>
      <c r="H163" s="143"/>
      <c r="I163" s="158">
        <f>I164</f>
        <v>400</v>
      </c>
    </row>
    <row r="164" spans="1:9" ht="15" customHeight="1">
      <c r="A164" s="414" t="s">
        <v>62</v>
      </c>
      <c r="B164" s="415"/>
      <c r="C164" s="415"/>
      <c r="D164" s="416"/>
      <c r="E164" s="288" t="s">
        <v>324</v>
      </c>
      <c r="F164" s="290"/>
      <c r="G164" s="28" t="s">
        <v>61</v>
      </c>
      <c r="H164" s="28"/>
      <c r="I164" s="158">
        <f>I165</f>
        <v>400</v>
      </c>
    </row>
    <row r="165" spans="1:9" ht="16.5" customHeight="1">
      <c r="A165" s="396" t="s">
        <v>325</v>
      </c>
      <c r="B165" s="397"/>
      <c r="C165" s="397"/>
      <c r="D165" s="398"/>
      <c r="E165" s="288" t="s">
        <v>324</v>
      </c>
      <c r="F165" s="290"/>
      <c r="G165" s="28" t="s">
        <v>61</v>
      </c>
      <c r="H165" s="28" t="s">
        <v>307</v>
      </c>
      <c r="I165" s="158">
        <v>400</v>
      </c>
    </row>
    <row r="166" spans="1:9" ht="14.25" customHeight="1">
      <c r="A166" s="393" t="s">
        <v>32</v>
      </c>
      <c r="B166" s="394"/>
      <c r="C166" s="394"/>
      <c r="D166" s="395"/>
      <c r="E166" s="288"/>
      <c r="F166" s="290"/>
      <c r="G166" s="28"/>
      <c r="H166" s="28"/>
      <c r="I166" s="167">
        <f>I13+I67</f>
        <v>245376.9</v>
      </c>
    </row>
    <row r="167" ht="2.25" customHeight="1"/>
    <row r="168" ht="15.75" customHeight="1">
      <c r="A168" s="9"/>
    </row>
    <row r="169" s="4" customFormat="1" ht="12.75"/>
    <row r="170" s="4" customFormat="1" ht="12.75"/>
    <row r="171" ht="54" customHeight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8" customHeight="1"/>
    <row r="178" ht="27" customHeight="1"/>
    <row r="179" ht="18" customHeight="1"/>
    <row r="180" ht="18" customHeight="1"/>
    <row r="181" ht="24" customHeight="1"/>
    <row r="182" ht="18" customHeight="1"/>
    <row r="183" ht="38.25" customHeight="1"/>
    <row r="184" ht="15" customHeight="1"/>
    <row r="185" ht="67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spans="1:8" ht="13.5" customHeight="1">
      <c r="A193" s="43"/>
      <c r="B193" s="43"/>
      <c r="C193" s="43"/>
      <c r="D193" s="47"/>
      <c r="E193" s="47"/>
      <c r="F193" s="38"/>
      <c r="G193" s="47"/>
      <c r="H193" s="45"/>
    </row>
    <row r="194" spans="1:8" ht="13.5" customHeight="1">
      <c r="A194" s="43"/>
      <c r="B194" s="43"/>
      <c r="C194" s="43"/>
      <c r="D194" s="47"/>
      <c r="E194" s="47"/>
      <c r="F194" s="38"/>
      <c r="G194" s="47"/>
      <c r="H194" s="45"/>
    </row>
    <row r="195" spans="1:8" ht="13.5" customHeight="1">
      <c r="A195" s="43"/>
      <c r="B195" s="43"/>
      <c r="C195" s="43"/>
      <c r="D195" s="47"/>
      <c r="E195" s="47"/>
      <c r="F195" s="38"/>
      <c r="G195" s="47"/>
      <c r="H195" s="45"/>
    </row>
    <row r="196" spans="1:8" ht="13.5" customHeight="1">
      <c r="A196" s="43"/>
      <c r="B196" s="43"/>
      <c r="C196" s="43"/>
      <c r="D196" s="47"/>
      <c r="E196" s="47"/>
      <c r="F196" s="38"/>
      <c r="G196" s="47"/>
      <c r="H196" s="45"/>
    </row>
    <row r="197" spans="1:8" ht="13.5" customHeight="1">
      <c r="A197" s="43"/>
      <c r="B197" s="43"/>
      <c r="C197" s="43"/>
      <c r="D197" s="47"/>
      <c r="E197" s="47"/>
      <c r="F197" s="38"/>
      <c r="G197" s="47"/>
      <c r="H197" s="45"/>
    </row>
    <row r="198" spans="1:8" ht="13.5" customHeight="1">
      <c r="A198" s="43"/>
      <c r="B198" s="43"/>
      <c r="C198" s="43"/>
      <c r="D198" s="47"/>
      <c r="E198" s="47"/>
      <c r="F198" s="38"/>
      <c r="G198" s="47"/>
      <c r="H198" s="45"/>
    </row>
    <row r="199" spans="1:8" ht="13.5" customHeight="1">
      <c r="A199" s="43"/>
      <c r="B199" s="43"/>
      <c r="C199" s="43"/>
      <c r="D199" s="47"/>
      <c r="E199" s="47"/>
      <c r="F199" s="38"/>
      <c r="G199" s="47"/>
      <c r="H199" s="45"/>
    </row>
    <row r="200" spans="1:8" ht="13.5" customHeight="1">
      <c r="A200" s="43"/>
      <c r="B200" s="43"/>
      <c r="C200" s="43"/>
      <c r="D200" s="47"/>
      <c r="E200" s="47"/>
      <c r="F200" s="38"/>
      <c r="G200" s="47"/>
      <c r="H200" s="45"/>
    </row>
    <row r="201" spans="1:8" ht="13.5" customHeight="1">
      <c r="A201" s="43"/>
      <c r="B201" s="43"/>
      <c r="C201" s="43"/>
      <c r="D201" s="47"/>
      <c r="E201" s="47"/>
      <c r="F201" s="38"/>
      <c r="G201" s="47"/>
      <c r="H201" s="45"/>
    </row>
    <row r="202" spans="1:8" ht="13.5" customHeight="1">
      <c r="A202" s="43"/>
      <c r="B202" s="43"/>
      <c r="C202" s="43"/>
      <c r="D202" s="47"/>
      <c r="E202" s="47"/>
      <c r="F202" s="38"/>
      <c r="G202" s="47"/>
      <c r="H202" s="45"/>
    </row>
    <row r="203" spans="1:8" ht="13.5" customHeight="1">
      <c r="A203" s="43"/>
      <c r="B203" s="43"/>
      <c r="C203" s="43"/>
      <c r="D203" s="47"/>
      <c r="E203" s="47"/>
      <c r="F203" s="38"/>
      <c r="G203" s="47"/>
      <c r="H203" s="45"/>
    </row>
    <row r="204" spans="1:8" ht="13.5" customHeight="1">
      <c r="A204" s="43"/>
      <c r="B204" s="43"/>
      <c r="C204" s="43"/>
      <c r="D204" s="47"/>
      <c r="E204" s="47"/>
      <c r="F204" s="38"/>
      <c r="G204" s="47"/>
      <c r="H204" s="45"/>
    </row>
    <row r="205" spans="1:8" ht="13.5" customHeight="1">
      <c r="A205" s="43"/>
      <c r="B205" s="43"/>
      <c r="C205" s="43"/>
      <c r="D205" s="47"/>
      <c r="E205" s="47"/>
      <c r="F205" s="38"/>
      <c r="G205" s="47"/>
      <c r="H205" s="45"/>
    </row>
    <row r="206" spans="1:8" ht="13.5" customHeight="1">
      <c r="A206" s="43"/>
      <c r="B206" s="43"/>
      <c r="C206" s="43"/>
      <c r="D206" s="47"/>
      <c r="E206" s="47"/>
      <c r="F206" s="38"/>
      <c r="G206" s="47"/>
      <c r="H206" s="45"/>
    </row>
    <row r="207" spans="1:8" ht="13.5" customHeight="1">
      <c r="A207" s="43"/>
      <c r="B207" s="43"/>
      <c r="C207" s="43"/>
      <c r="D207" s="47"/>
      <c r="E207" s="47"/>
      <c r="F207" s="38"/>
      <c r="G207" s="47"/>
      <c r="H207" s="45"/>
    </row>
    <row r="208" spans="1:8" ht="13.5" customHeight="1">
      <c r="A208" s="43"/>
      <c r="B208" s="43"/>
      <c r="C208" s="43"/>
      <c r="D208" s="47"/>
      <c r="E208" s="47"/>
      <c r="F208" s="38"/>
      <c r="G208" s="47"/>
      <c r="H208" s="45"/>
    </row>
    <row r="209" spans="1:8" ht="13.5" customHeight="1">
      <c r="A209" s="43"/>
      <c r="B209" s="43"/>
      <c r="C209" s="43"/>
      <c r="D209" s="47"/>
      <c r="E209" s="47"/>
      <c r="F209" s="38"/>
      <c r="G209" s="47"/>
      <c r="H209" s="45"/>
    </row>
    <row r="210" spans="1:8" ht="13.5" customHeight="1">
      <c r="A210" s="43"/>
      <c r="B210" s="43"/>
      <c r="C210" s="43"/>
      <c r="D210" s="47"/>
      <c r="E210" s="47"/>
      <c r="F210" s="38"/>
      <c r="G210" s="47"/>
      <c r="H210" s="45"/>
    </row>
    <row r="211" spans="1:8" ht="13.5" customHeight="1">
      <c r="A211" s="43"/>
      <c r="B211" s="43"/>
      <c r="C211" s="43"/>
      <c r="D211" s="47"/>
      <c r="E211" s="47"/>
      <c r="F211" s="38"/>
      <c r="G211" s="47"/>
      <c r="H211" s="45"/>
    </row>
    <row r="212" spans="1:8" ht="13.5" customHeight="1">
      <c r="A212" s="43"/>
      <c r="B212" s="43"/>
      <c r="C212" s="43"/>
      <c r="D212" s="47"/>
      <c r="E212" s="47"/>
      <c r="F212" s="38"/>
      <c r="G212" s="47"/>
      <c r="H212" s="45"/>
    </row>
    <row r="213" spans="1:8" ht="13.5" customHeight="1">
      <c r="A213" s="43"/>
      <c r="B213" s="43"/>
      <c r="C213" s="43"/>
      <c r="D213" s="47"/>
      <c r="E213" s="47"/>
      <c r="F213" s="38"/>
      <c r="G213" s="47"/>
      <c r="H213" s="45"/>
    </row>
    <row r="214" spans="1:8" ht="13.5" customHeight="1">
      <c r="A214" s="43"/>
      <c r="B214" s="43"/>
      <c r="C214" s="43"/>
      <c r="D214" s="47"/>
      <c r="E214" s="47"/>
      <c r="F214" s="38"/>
      <c r="G214" s="47"/>
      <c r="H214" s="45"/>
    </row>
    <row r="215" spans="1:8" ht="13.5" customHeight="1">
      <c r="A215" s="43"/>
      <c r="B215" s="43"/>
      <c r="C215" s="43"/>
      <c r="D215" s="47"/>
      <c r="E215" s="47"/>
      <c r="F215" s="38"/>
      <c r="G215" s="47"/>
      <c r="H215" s="45"/>
    </row>
    <row r="216" spans="1:8" ht="13.5" customHeight="1">
      <c r="A216" s="43"/>
      <c r="B216" s="43"/>
      <c r="C216" s="43"/>
      <c r="D216" s="47"/>
      <c r="E216" s="47"/>
      <c r="F216" s="38"/>
      <c r="G216" s="47"/>
      <c r="H216" s="45"/>
    </row>
    <row r="217" spans="1:8" ht="13.5" customHeight="1">
      <c r="A217" s="43"/>
      <c r="B217" s="43"/>
      <c r="C217" s="43"/>
      <c r="D217" s="47"/>
      <c r="E217" s="47"/>
      <c r="F217" s="38"/>
      <c r="G217" s="47"/>
      <c r="H217" s="45"/>
    </row>
    <row r="218" spans="1:8" ht="13.5" customHeight="1">
      <c r="A218" s="43"/>
      <c r="B218" s="43"/>
      <c r="C218" s="43"/>
      <c r="D218" s="47"/>
      <c r="E218" s="47"/>
      <c r="F218" s="38"/>
      <c r="G218" s="47"/>
      <c r="H218" s="45"/>
    </row>
    <row r="219" spans="1:8" ht="13.5" customHeight="1">
      <c r="A219" s="43"/>
      <c r="B219" s="43"/>
      <c r="C219" s="43"/>
      <c r="D219" s="47"/>
      <c r="E219" s="47"/>
      <c r="F219" s="38"/>
      <c r="G219" s="47"/>
      <c r="H219" s="45"/>
    </row>
    <row r="220" spans="1:8" ht="13.5" customHeight="1">
      <c r="A220" s="43"/>
      <c r="B220" s="43"/>
      <c r="C220" s="43"/>
      <c r="D220" s="47"/>
      <c r="E220" s="47"/>
      <c r="F220" s="38"/>
      <c r="G220" s="47"/>
      <c r="H220" s="45"/>
    </row>
    <row r="221" spans="1:8" ht="13.5" customHeight="1">
      <c r="A221" s="43"/>
      <c r="B221" s="43"/>
      <c r="C221" s="43"/>
      <c r="D221" s="47"/>
      <c r="E221" s="47"/>
      <c r="F221" s="38"/>
      <c r="G221" s="47"/>
      <c r="H221" s="45"/>
    </row>
    <row r="222" spans="1:8" ht="13.5" customHeight="1">
      <c r="A222" s="43"/>
      <c r="B222" s="43"/>
      <c r="C222" s="43"/>
      <c r="D222" s="47"/>
      <c r="E222" s="47"/>
      <c r="F222" s="38"/>
      <c r="G222" s="47"/>
      <c r="H222" s="45"/>
    </row>
    <row r="223" spans="1:8" ht="13.5" customHeight="1">
      <c r="A223" s="43"/>
      <c r="B223" s="43"/>
      <c r="C223" s="43"/>
      <c r="D223" s="47"/>
      <c r="E223" s="47"/>
      <c r="F223" s="38"/>
      <c r="G223" s="47"/>
      <c r="H223" s="45"/>
    </row>
  </sheetData>
  <sheetProtection/>
  <mergeCells count="315">
    <mergeCell ref="A165:D165"/>
    <mergeCell ref="E165:F165"/>
    <mergeCell ref="A166:D166"/>
    <mergeCell ref="E166:F166"/>
    <mergeCell ref="A162:D162"/>
    <mergeCell ref="E162:F162"/>
    <mergeCell ref="A163:D163"/>
    <mergeCell ref="E163:F163"/>
    <mergeCell ref="A164:D164"/>
    <mergeCell ref="E164:F164"/>
    <mergeCell ref="A158:D158"/>
    <mergeCell ref="E158:F158"/>
    <mergeCell ref="A159:D159"/>
    <mergeCell ref="E159:F159"/>
    <mergeCell ref="A161:D161"/>
    <mergeCell ref="E161:F161"/>
    <mergeCell ref="A160:D160"/>
    <mergeCell ref="E160:F160"/>
    <mergeCell ref="A155:D155"/>
    <mergeCell ref="E155:F155"/>
    <mergeCell ref="A156:D156"/>
    <mergeCell ref="E156:F156"/>
    <mergeCell ref="A157:D157"/>
    <mergeCell ref="E157:F157"/>
    <mergeCell ref="A152:D152"/>
    <mergeCell ref="E152:F152"/>
    <mergeCell ref="A153:D153"/>
    <mergeCell ref="E153:F153"/>
    <mergeCell ref="A154:D154"/>
    <mergeCell ref="E154:F154"/>
    <mergeCell ref="A149:D149"/>
    <mergeCell ref="E149:F149"/>
    <mergeCell ref="A150:D150"/>
    <mergeCell ref="E150:F150"/>
    <mergeCell ref="A151:D151"/>
    <mergeCell ref="E151:F151"/>
    <mergeCell ref="A146:D146"/>
    <mergeCell ref="E146:F146"/>
    <mergeCell ref="A147:D147"/>
    <mergeCell ref="E147:F147"/>
    <mergeCell ref="A148:D148"/>
    <mergeCell ref="E148:F148"/>
    <mergeCell ref="A143:D143"/>
    <mergeCell ref="E143:F143"/>
    <mergeCell ref="A144:D144"/>
    <mergeCell ref="E144:F144"/>
    <mergeCell ref="A145:D145"/>
    <mergeCell ref="E145:F145"/>
    <mergeCell ref="A140:D140"/>
    <mergeCell ref="E140:F140"/>
    <mergeCell ref="A141:D141"/>
    <mergeCell ref="E141:F141"/>
    <mergeCell ref="A142:D142"/>
    <mergeCell ref="E142:F142"/>
    <mergeCell ref="A137:D137"/>
    <mergeCell ref="E137:F137"/>
    <mergeCell ref="A138:D138"/>
    <mergeCell ref="E138:F138"/>
    <mergeCell ref="A139:D139"/>
    <mergeCell ref="E139:F139"/>
    <mergeCell ref="A134:D134"/>
    <mergeCell ref="E134:F134"/>
    <mergeCell ref="A135:D135"/>
    <mergeCell ref="E135:F135"/>
    <mergeCell ref="A136:D136"/>
    <mergeCell ref="E136:F136"/>
    <mergeCell ref="A131:D131"/>
    <mergeCell ref="E131:F131"/>
    <mergeCell ref="A132:D132"/>
    <mergeCell ref="E132:F132"/>
    <mergeCell ref="A133:D133"/>
    <mergeCell ref="E133:F133"/>
    <mergeCell ref="A128:D128"/>
    <mergeCell ref="E128:F128"/>
    <mergeCell ref="A129:D129"/>
    <mergeCell ref="E129:F129"/>
    <mergeCell ref="A130:D130"/>
    <mergeCell ref="E130:F130"/>
    <mergeCell ref="A125:D125"/>
    <mergeCell ref="E125:F125"/>
    <mergeCell ref="A126:D126"/>
    <mergeCell ref="E126:F126"/>
    <mergeCell ref="A127:D127"/>
    <mergeCell ref="E127:F127"/>
    <mergeCell ref="A122:D122"/>
    <mergeCell ref="E122:F122"/>
    <mergeCell ref="A123:D123"/>
    <mergeCell ref="E123:F123"/>
    <mergeCell ref="A124:D124"/>
    <mergeCell ref="E124:F124"/>
    <mergeCell ref="A119:D119"/>
    <mergeCell ref="E119:F119"/>
    <mergeCell ref="A120:D120"/>
    <mergeCell ref="E120:F120"/>
    <mergeCell ref="A121:D121"/>
    <mergeCell ref="E121:F121"/>
    <mergeCell ref="E115:F115"/>
    <mergeCell ref="A116:D116"/>
    <mergeCell ref="E116:F116"/>
    <mergeCell ref="A117:D117"/>
    <mergeCell ref="E117:F117"/>
    <mergeCell ref="A118:D118"/>
    <mergeCell ref="E118:F118"/>
    <mergeCell ref="A112:D112"/>
    <mergeCell ref="E112:F112"/>
    <mergeCell ref="A113:D113"/>
    <mergeCell ref="E113:F113"/>
    <mergeCell ref="A114:D114"/>
    <mergeCell ref="E114:F114"/>
    <mergeCell ref="A109:D109"/>
    <mergeCell ref="E109:F109"/>
    <mergeCell ref="A110:D110"/>
    <mergeCell ref="E110:F110"/>
    <mergeCell ref="A111:D111"/>
    <mergeCell ref="E111:F111"/>
    <mergeCell ref="A106:D106"/>
    <mergeCell ref="E106:F106"/>
    <mergeCell ref="A107:D107"/>
    <mergeCell ref="E107:F107"/>
    <mergeCell ref="A108:D108"/>
    <mergeCell ref="E108:F108"/>
    <mergeCell ref="A103:D103"/>
    <mergeCell ref="E103:F103"/>
    <mergeCell ref="A104:D104"/>
    <mergeCell ref="E104:F104"/>
    <mergeCell ref="A105:D105"/>
    <mergeCell ref="E105:F105"/>
    <mergeCell ref="A100:D100"/>
    <mergeCell ref="E100:F100"/>
    <mergeCell ref="A101:D101"/>
    <mergeCell ref="E101:F101"/>
    <mergeCell ref="A102:D102"/>
    <mergeCell ref="E102:F102"/>
    <mergeCell ref="A97:D97"/>
    <mergeCell ref="E97:F97"/>
    <mergeCell ref="A98:D98"/>
    <mergeCell ref="E98:F98"/>
    <mergeCell ref="A99:D99"/>
    <mergeCell ref="E99:F99"/>
    <mergeCell ref="A94:D94"/>
    <mergeCell ref="E94:F94"/>
    <mergeCell ref="A95:D95"/>
    <mergeCell ref="E95:F95"/>
    <mergeCell ref="A96:D96"/>
    <mergeCell ref="E96:F96"/>
    <mergeCell ref="A91:D91"/>
    <mergeCell ref="E91:F91"/>
    <mergeCell ref="A92:D92"/>
    <mergeCell ref="E92:F92"/>
    <mergeCell ref="A93:D93"/>
    <mergeCell ref="E93:F93"/>
    <mergeCell ref="A88:D88"/>
    <mergeCell ref="E88:F88"/>
    <mergeCell ref="A89:D89"/>
    <mergeCell ref="E89:F89"/>
    <mergeCell ref="A90:D90"/>
    <mergeCell ref="E90:F90"/>
    <mergeCell ref="A85:D85"/>
    <mergeCell ref="E85:F85"/>
    <mergeCell ref="A86:D86"/>
    <mergeCell ref="E86:F86"/>
    <mergeCell ref="A87:D87"/>
    <mergeCell ref="E87:F87"/>
    <mergeCell ref="A82:D82"/>
    <mergeCell ref="E82:F82"/>
    <mergeCell ref="A83:D83"/>
    <mergeCell ref="E83:F83"/>
    <mergeCell ref="A84:D84"/>
    <mergeCell ref="E84:F84"/>
    <mergeCell ref="A79:D79"/>
    <mergeCell ref="E79:F79"/>
    <mergeCell ref="A80:D80"/>
    <mergeCell ref="E80:F80"/>
    <mergeCell ref="A81:D81"/>
    <mergeCell ref="E81:F81"/>
    <mergeCell ref="A76:D76"/>
    <mergeCell ref="E76:F76"/>
    <mergeCell ref="A77:D77"/>
    <mergeCell ref="E77:F77"/>
    <mergeCell ref="A78:D78"/>
    <mergeCell ref="E78:F78"/>
    <mergeCell ref="A73:D73"/>
    <mergeCell ref="E73:F73"/>
    <mergeCell ref="A74:D74"/>
    <mergeCell ref="E74:F74"/>
    <mergeCell ref="A75:D75"/>
    <mergeCell ref="E75:F75"/>
    <mergeCell ref="A70:D70"/>
    <mergeCell ref="E70:F70"/>
    <mergeCell ref="A71:D71"/>
    <mergeCell ref="E71:F71"/>
    <mergeCell ref="A72:D72"/>
    <mergeCell ref="E72:F72"/>
    <mergeCell ref="A67:D67"/>
    <mergeCell ref="E67:F67"/>
    <mergeCell ref="A68:D68"/>
    <mergeCell ref="E68:F68"/>
    <mergeCell ref="A69:D69"/>
    <mergeCell ref="E69:F69"/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F63"/>
    <mergeCell ref="A59:D59"/>
    <mergeCell ref="E59:F59"/>
    <mergeCell ref="A60:D60"/>
    <mergeCell ref="E60:F60"/>
    <mergeCell ref="A56:D56"/>
    <mergeCell ref="E56:F56"/>
    <mergeCell ref="A57:D57"/>
    <mergeCell ref="E57:F57"/>
    <mergeCell ref="A58:D58"/>
    <mergeCell ref="E58:F58"/>
    <mergeCell ref="A54:D54"/>
    <mergeCell ref="E54:F54"/>
    <mergeCell ref="A55:D55"/>
    <mergeCell ref="E55:F55"/>
    <mergeCell ref="A51:D51"/>
    <mergeCell ref="E51:F51"/>
    <mergeCell ref="A52:D52"/>
    <mergeCell ref="E52:F52"/>
    <mergeCell ref="A53:D53"/>
    <mergeCell ref="E53:F53"/>
    <mergeCell ref="A49:D49"/>
    <mergeCell ref="E49:F49"/>
    <mergeCell ref="A50:D50"/>
    <mergeCell ref="E50:F50"/>
    <mergeCell ref="A46:D46"/>
    <mergeCell ref="E46:F46"/>
    <mergeCell ref="A47:D47"/>
    <mergeCell ref="E47:F47"/>
    <mergeCell ref="A48:D48"/>
    <mergeCell ref="E48:F48"/>
    <mergeCell ref="A44:D44"/>
    <mergeCell ref="E44:F44"/>
    <mergeCell ref="A45:D45"/>
    <mergeCell ref="E45:F45"/>
    <mergeCell ref="A41:D41"/>
    <mergeCell ref="E41:F41"/>
    <mergeCell ref="A42:D42"/>
    <mergeCell ref="E42:F42"/>
    <mergeCell ref="A43:D43"/>
    <mergeCell ref="E43:F43"/>
    <mergeCell ref="A39:D39"/>
    <mergeCell ref="E39:F39"/>
    <mergeCell ref="A40:D40"/>
    <mergeCell ref="E40:F40"/>
    <mergeCell ref="A36:D36"/>
    <mergeCell ref="E36:F36"/>
    <mergeCell ref="A37:D37"/>
    <mergeCell ref="E37:F37"/>
    <mergeCell ref="A38:D38"/>
    <mergeCell ref="E38:F38"/>
    <mergeCell ref="A34:D34"/>
    <mergeCell ref="E34:F34"/>
    <mergeCell ref="A35:D35"/>
    <mergeCell ref="E35:F35"/>
    <mergeCell ref="A31:D31"/>
    <mergeCell ref="E31:F31"/>
    <mergeCell ref="A32:D32"/>
    <mergeCell ref="E32:F32"/>
    <mergeCell ref="A33:D33"/>
    <mergeCell ref="E33:F33"/>
    <mergeCell ref="A29:D29"/>
    <mergeCell ref="E29:F29"/>
    <mergeCell ref="A30:D30"/>
    <mergeCell ref="E30:F30"/>
    <mergeCell ref="A26:D26"/>
    <mergeCell ref="E26:F26"/>
    <mergeCell ref="A27:D27"/>
    <mergeCell ref="E27:F27"/>
    <mergeCell ref="A28:D28"/>
    <mergeCell ref="E28:F28"/>
    <mergeCell ref="A24:D24"/>
    <mergeCell ref="E24:F24"/>
    <mergeCell ref="A25:D25"/>
    <mergeCell ref="E25:F25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3:D13"/>
    <mergeCell ref="E13:F13"/>
    <mergeCell ref="A14:D14"/>
    <mergeCell ref="E14:F14"/>
    <mergeCell ref="A12:D12"/>
    <mergeCell ref="E12:F12"/>
    <mergeCell ref="G1:I1"/>
    <mergeCell ref="E2:I2"/>
    <mergeCell ref="E3:I3"/>
    <mergeCell ref="E4:I4"/>
    <mergeCell ref="E5:I5"/>
    <mergeCell ref="A6:I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4"/>
  <sheetViews>
    <sheetView view="pageBreakPreview" zoomScaleSheetLayoutView="100" zoomScalePageLayoutView="0" workbookViewId="0" topLeftCell="A1">
      <selection activeCell="I141" sqref="I141"/>
    </sheetView>
  </sheetViews>
  <sheetFormatPr defaultColWidth="9.140625" defaultRowHeight="12.75"/>
  <cols>
    <col min="4" max="4" width="51.00390625" style="0" customWidth="1"/>
    <col min="5" max="5" width="10.421875" style="0" customWidth="1"/>
    <col min="6" max="6" width="6.7109375" style="0" customWidth="1"/>
    <col min="7" max="7" width="4.00390625" style="0" customWidth="1"/>
    <col min="8" max="8" width="15.8515625" style="0" customWidth="1"/>
    <col min="9" max="9" width="9.00390625" style="0" customWidth="1"/>
    <col min="10" max="10" width="14.28125" style="0" customWidth="1"/>
    <col min="11" max="11" width="4.28125" style="0" customWidth="1"/>
  </cols>
  <sheetData>
    <row r="1" spans="1:11" ht="12.75">
      <c r="A1" s="191"/>
      <c r="B1" s="191"/>
      <c r="C1" s="191"/>
      <c r="I1" s="457" t="s">
        <v>502</v>
      </c>
      <c r="J1" s="457"/>
      <c r="K1" s="457"/>
    </row>
    <row r="2" spans="1:11" ht="12.75">
      <c r="A2" s="191"/>
      <c r="B2" s="191"/>
      <c r="C2" s="191"/>
      <c r="H2" s="457" t="s">
        <v>501</v>
      </c>
      <c r="I2" s="457"/>
      <c r="J2" s="457"/>
      <c r="K2" s="457"/>
    </row>
    <row r="3" spans="1:12" ht="12.75">
      <c r="A3" s="191"/>
      <c r="B3" s="191"/>
      <c r="C3" s="191"/>
      <c r="H3" s="457" t="s">
        <v>500</v>
      </c>
      <c r="I3" s="457"/>
      <c r="J3" s="457"/>
      <c r="K3" s="457"/>
      <c r="L3" s="161"/>
    </row>
    <row r="4" spans="1:12" ht="12.75">
      <c r="A4" s="191"/>
      <c r="B4" s="191"/>
      <c r="C4" s="191"/>
      <c r="H4" s="457" t="s">
        <v>405</v>
      </c>
      <c r="I4" s="457"/>
      <c r="J4" s="457"/>
      <c r="K4" s="457"/>
      <c r="L4" s="161"/>
    </row>
    <row r="5" spans="1:11" ht="12.75">
      <c r="A5" s="191"/>
      <c r="B5" s="191"/>
      <c r="C5" s="191"/>
      <c r="H5" s="267" t="s">
        <v>511</v>
      </c>
      <c r="I5" s="268"/>
      <c r="J5" s="268"/>
      <c r="K5" s="268"/>
    </row>
    <row r="6" spans="1:11" ht="12.75">
      <c r="A6" s="191"/>
      <c r="B6" s="191"/>
      <c r="C6" s="192"/>
      <c r="H6" s="7"/>
      <c r="I6" s="7"/>
      <c r="J6" s="7"/>
      <c r="K6" s="7"/>
    </row>
    <row r="7" spans="1:12" ht="12.75" customHeight="1">
      <c r="A7" s="545" t="s">
        <v>457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13"/>
    </row>
    <row r="8" spans="1:12" ht="12.75" customHeight="1">
      <c r="A8" s="545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13"/>
    </row>
    <row r="9" spans="1:12" ht="12.75" customHeight="1">
      <c r="A9" s="545"/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13"/>
    </row>
    <row r="10" spans="1:12" ht="12.75" customHeight="1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13"/>
    </row>
    <row r="11" spans="1:12" ht="12.75" customHeight="1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13"/>
    </row>
    <row r="12" spans="1:12" ht="11.25" customHeight="1">
      <c r="A12" s="545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13"/>
    </row>
    <row r="13" spans="1:10" ht="12.75">
      <c r="A13" s="191"/>
      <c r="B13" s="191"/>
      <c r="C13" s="191"/>
      <c r="D13" s="191"/>
      <c r="E13" s="191"/>
      <c r="F13" s="191"/>
      <c r="G13" s="191"/>
      <c r="H13" s="191"/>
      <c r="I13" s="546" t="s">
        <v>27</v>
      </c>
      <c r="J13" s="546"/>
    </row>
    <row r="14" spans="1:13" ht="12.75" customHeight="1">
      <c r="A14" s="539" t="s">
        <v>5</v>
      </c>
      <c r="B14" s="547"/>
      <c r="C14" s="547"/>
      <c r="D14" s="540"/>
      <c r="E14" s="193" t="s">
        <v>458</v>
      </c>
      <c r="F14" s="539" t="s">
        <v>459</v>
      </c>
      <c r="G14" s="540"/>
      <c r="H14" s="193" t="s">
        <v>239</v>
      </c>
      <c r="I14" s="193" t="s">
        <v>240</v>
      </c>
      <c r="J14" s="194" t="s">
        <v>7</v>
      </c>
      <c r="K14" s="195"/>
      <c r="L14" s="196"/>
      <c r="M14" s="1"/>
    </row>
    <row r="15" spans="1:12" ht="12.75">
      <c r="A15" s="537" t="s">
        <v>460</v>
      </c>
      <c r="B15" s="537"/>
      <c r="C15" s="537"/>
      <c r="D15" s="537"/>
      <c r="E15" s="538" t="s">
        <v>293</v>
      </c>
      <c r="F15" s="539"/>
      <c r="G15" s="540"/>
      <c r="H15" s="543"/>
      <c r="I15" s="543"/>
      <c r="J15" s="544">
        <f>J17+J50+J80+J134+J142+J162</f>
        <v>243233.89999999997</v>
      </c>
      <c r="K15" s="198"/>
      <c r="L15" s="529"/>
    </row>
    <row r="16" spans="1:12" ht="12.75">
      <c r="A16" s="537"/>
      <c r="B16" s="537"/>
      <c r="C16" s="537"/>
      <c r="D16" s="537"/>
      <c r="E16" s="538"/>
      <c r="F16" s="541"/>
      <c r="G16" s="542"/>
      <c r="H16" s="543"/>
      <c r="I16" s="543"/>
      <c r="J16" s="544"/>
      <c r="K16" s="198"/>
      <c r="L16" s="529"/>
    </row>
    <row r="17" spans="1:12" ht="12.75">
      <c r="A17" s="199" t="s">
        <v>0</v>
      </c>
      <c r="B17" s="199"/>
      <c r="C17" s="199"/>
      <c r="D17" s="199"/>
      <c r="E17" s="200" t="s">
        <v>293</v>
      </c>
      <c r="F17" s="530" t="s">
        <v>38</v>
      </c>
      <c r="G17" s="531"/>
      <c r="H17" s="201"/>
      <c r="I17" s="201"/>
      <c r="J17" s="202">
        <f>J18+J24+J34+J39+J44</f>
        <v>11639.2</v>
      </c>
      <c r="K17" s="203"/>
      <c r="L17" s="204"/>
    </row>
    <row r="18" spans="1:12" ht="29.25" customHeight="1">
      <c r="A18" s="483" t="s">
        <v>28</v>
      </c>
      <c r="B18" s="484"/>
      <c r="C18" s="484"/>
      <c r="D18" s="485"/>
      <c r="E18" s="197" t="s">
        <v>293</v>
      </c>
      <c r="F18" s="532" t="s">
        <v>35</v>
      </c>
      <c r="G18" s="533"/>
      <c r="H18" s="205"/>
      <c r="I18" s="205"/>
      <c r="J18" s="206">
        <f>J20</f>
        <v>1919.5</v>
      </c>
      <c r="K18" s="207"/>
      <c r="L18" s="204"/>
    </row>
    <row r="19" spans="1:12" ht="15" customHeight="1">
      <c r="A19" s="534" t="s">
        <v>461</v>
      </c>
      <c r="B19" s="535"/>
      <c r="C19" s="535"/>
      <c r="D19" s="536"/>
      <c r="E19" s="200" t="s">
        <v>293</v>
      </c>
      <c r="F19" s="532" t="s">
        <v>35</v>
      </c>
      <c r="G19" s="533"/>
      <c r="H19" s="208">
        <v>9900000000</v>
      </c>
      <c r="I19" s="205"/>
      <c r="J19" s="206">
        <f>J20</f>
        <v>1919.5</v>
      </c>
      <c r="K19" s="207"/>
      <c r="L19" s="204"/>
    </row>
    <row r="20" spans="1:12" ht="27" customHeight="1">
      <c r="A20" s="285" t="s">
        <v>244</v>
      </c>
      <c r="B20" s="286"/>
      <c r="C20" s="286"/>
      <c r="D20" s="287"/>
      <c r="E20" s="28" t="s">
        <v>293</v>
      </c>
      <c r="F20" s="460" t="s">
        <v>35</v>
      </c>
      <c r="G20" s="460"/>
      <c r="H20" s="210">
        <v>9910000000</v>
      </c>
      <c r="I20" s="211"/>
      <c r="J20" s="212">
        <f>J21</f>
        <v>1919.5</v>
      </c>
      <c r="K20" s="499"/>
      <c r="L20" s="500"/>
    </row>
    <row r="21" spans="1:12" ht="13.5" customHeight="1">
      <c r="A21" s="526" t="s">
        <v>246</v>
      </c>
      <c r="B21" s="527"/>
      <c r="C21" s="527"/>
      <c r="D21" s="528"/>
      <c r="E21" s="28" t="s">
        <v>293</v>
      </c>
      <c r="F21" s="344" t="s">
        <v>35</v>
      </c>
      <c r="G21" s="346"/>
      <c r="H21" s="213">
        <v>9910100000</v>
      </c>
      <c r="I21" s="214"/>
      <c r="J21" s="215">
        <f>J22</f>
        <v>1919.5</v>
      </c>
      <c r="K21" s="499"/>
      <c r="L21" s="500"/>
    </row>
    <row r="22" spans="1:12" ht="17.25" customHeight="1">
      <c r="A22" s="285" t="s">
        <v>462</v>
      </c>
      <c r="B22" s="286"/>
      <c r="C22" s="286"/>
      <c r="D22" s="287"/>
      <c r="E22" s="147" t="s">
        <v>293</v>
      </c>
      <c r="F22" s="288" t="s">
        <v>35</v>
      </c>
      <c r="G22" s="290"/>
      <c r="H22" s="147" t="s">
        <v>249</v>
      </c>
      <c r="I22" s="214"/>
      <c r="J22" s="216">
        <f>J23</f>
        <v>1919.5</v>
      </c>
      <c r="K22" s="207"/>
      <c r="L22" s="204"/>
    </row>
    <row r="23" spans="1:12" ht="41.25" customHeight="1">
      <c r="A23" s="285" t="s">
        <v>60</v>
      </c>
      <c r="B23" s="286"/>
      <c r="C23" s="286"/>
      <c r="D23" s="287"/>
      <c r="E23" s="48" t="s">
        <v>293</v>
      </c>
      <c r="F23" s="458" t="s">
        <v>35</v>
      </c>
      <c r="G23" s="459"/>
      <c r="H23" s="210">
        <v>9910140110</v>
      </c>
      <c r="I23" s="210">
        <v>100</v>
      </c>
      <c r="J23" s="217">
        <v>1919.5</v>
      </c>
      <c r="K23" s="218"/>
      <c r="L23" s="45"/>
    </row>
    <row r="24" spans="1:12" ht="45" customHeight="1">
      <c r="A24" s="483" t="s">
        <v>463</v>
      </c>
      <c r="B24" s="484"/>
      <c r="C24" s="484"/>
      <c r="D24" s="485"/>
      <c r="E24" s="219" t="s">
        <v>293</v>
      </c>
      <c r="F24" s="470" t="s">
        <v>36</v>
      </c>
      <c r="G24" s="471"/>
      <c r="H24" s="220"/>
      <c r="I24" s="460"/>
      <c r="J24" s="221">
        <f>J26</f>
        <v>9669</v>
      </c>
      <c r="K24" s="499"/>
      <c r="L24" s="500"/>
    </row>
    <row r="25" spans="1:12" ht="1.5" customHeight="1" hidden="1">
      <c r="A25" s="222"/>
      <c r="B25" s="223"/>
      <c r="C25" s="223"/>
      <c r="D25" s="224"/>
      <c r="E25" s="25" t="s">
        <v>293</v>
      </c>
      <c r="F25" s="524"/>
      <c r="G25" s="525"/>
      <c r="H25" s="214"/>
      <c r="I25" s="460"/>
      <c r="J25" s="225"/>
      <c r="K25" s="499"/>
      <c r="L25" s="500"/>
    </row>
    <row r="26" spans="1:12" ht="14.25" customHeight="1">
      <c r="A26" s="464" t="s">
        <v>461</v>
      </c>
      <c r="B26" s="465"/>
      <c r="C26" s="465"/>
      <c r="D26" s="466"/>
      <c r="E26" s="219" t="s">
        <v>293</v>
      </c>
      <c r="F26" s="401" t="s">
        <v>36</v>
      </c>
      <c r="G26" s="402"/>
      <c r="H26" s="226">
        <v>9900000000</v>
      </c>
      <c r="I26" s="227"/>
      <c r="J26" s="228">
        <f>J27</f>
        <v>9669</v>
      </c>
      <c r="K26" s="207"/>
      <c r="L26" s="204"/>
    </row>
    <row r="27" spans="1:12" ht="24.75" customHeight="1">
      <c r="A27" s="285" t="s">
        <v>244</v>
      </c>
      <c r="B27" s="286"/>
      <c r="C27" s="286"/>
      <c r="D27" s="287"/>
      <c r="E27" s="219" t="s">
        <v>293</v>
      </c>
      <c r="F27" s="288" t="s">
        <v>36</v>
      </c>
      <c r="G27" s="290"/>
      <c r="H27" s="229">
        <v>9910000000</v>
      </c>
      <c r="I27" s="230"/>
      <c r="J27" s="231">
        <f>J28</f>
        <v>9669</v>
      </c>
      <c r="K27" s="207"/>
      <c r="L27" s="204"/>
    </row>
    <row r="28" spans="1:12" ht="16.5" customHeight="1">
      <c r="A28" s="472" t="s">
        <v>250</v>
      </c>
      <c r="B28" s="473"/>
      <c r="C28" s="473"/>
      <c r="D28" s="474"/>
      <c r="E28" s="219" t="s">
        <v>293</v>
      </c>
      <c r="F28" s="458" t="s">
        <v>36</v>
      </c>
      <c r="G28" s="459"/>
      <c r="H28" s="229">
        <v>9910200000</v>
      </c>
      <c r="I28" s="220"/>
      <c r="J28" s="232">
        <f>J29+J31</f>
        <v>9669</v>
      </c>
      <c r="K28" s="207"/>
      <c r="L28" s="204"/>
    </row>
    <row r="29" spans="1:12" ht="19.5" customHeight="1">
      <c r="A29" s="285" t="s">
        <v>462</v>
      </c>
      <c r="B29" s="286"/>
      <c r="C29" s="286"/>
      <c r="D29" s="287"/>
      <c r="E29" s="25" t="s">
        <v>293</v>
      </c>
      <c r="F29" s="288" t="s">
        <v>36</v>
      </c>
      <c r="G29" s="290"/>
      <c r="H29" s="229">
        <v>9910240110</v>
      </c>
      <c r="I29" s="233"/>
      <c r="J29" s="234">
        <f>J30</f>
        <v>7234.8</v>
      </c>
      <c r="K29" s="207"/>
      <c r="L29" s="204"/>
    </row>
    <row r="30" spans="1:12" ht="46.5" customHeight="1">
      <c r="A30" s="285" t="s">
        <v>60</v>
      </c>
      <c r="B30" s="286"/>
      <c r="C30" s="286"/>
      <c r="D30" s="287"/>
      <c r="E30" s="25" t="s">
        <v>293</v>
      </c>
      <c r="F30" s="458" t="s">
        <v>36</v>
      </c>
      <c r="G30" s="459"/>
      <c r="H30" s="210">
        <v>9910240110</v>
      </c>
      <c r="I30" s="210">
        <v>100</v>
      </c>
      <c r="J30" s="217">
        <v>7234.8</v>
      </c>
      <c r="K30" s="218"/>
      <c r="L30" s="45"/>
    </row>
    <row r="31" spans="1:12" ht="15" customHeight="1">
      <c r="A31" s="285" t="s">
        <v>253</v>
      </c>
      <c r="B31" s="286"/>
      <c r="C31" s="286"/>
      <c r="D31" s="287"/>
      <c r="E31" s="25" t="s">
        <v>293</v>
      </c>
      <c r="F31" s="288" t="s">
        <v>36</v>
      </c>
      <c r="G31" s="290"/>
      <c r="H31" s="210">
        <v>9910240190</v>
      </c>
      <c r="I31" s="210"/>
      <c r="J31" s="217">
        <f>J32+J33</f>
        <v>2434.2</v>
      </c>
      <c r="K31" s="218"/>
      <c r="L31" s="45"/>
    </row>
    <row r="32" spans="1:12" ht="19.5" customHeight="1">
      <c r="A32" s="285" t="s">
        <v>62</v>
      </c>
      <c r="B32" s="286"/>
      <c r="C32" s="286"/>
      <c r="D32" s="287"/>
      <c r="E32" s="25" t="s">
        <v>293</v>
      </c>
      <c r="F32" s="458" t="s">
        <v>36</v>
      </c>
      <c r="G32" s="459"/>
      <c r="H32" s="210">
        <v>9910240190</v>
      </c>
      <c r="I32" s="210">
        <v>200</v>
      </c>
      <c r="J32" s="146">
        <v>2404.2</v>
      </c>
      <c r="K32" s="218"/>
      <c r="L32" s="45"/>
    </row>
    <row r="33" spans="1:12" ht="12.75" customHeight="1">
      <c r="A33" s="285" t="s">
        <v>64</v>
      </c>
      <c r="B33" s="286"/>
      <c r="C33" s="286"/>
      <c r="D33" s="287"/>
      <c r="E33" s="25" t="s">
        <v>293</v>
      </c>
      <c r="F33" s="458" t="s">
        <v>36</v>
      </c>
      <c r="G33" s="459"/>
      <c r="H33" s="210">
        <v>9910240190</v>
      </c>
      <c r="I33" s="210">
        <v>800</v>
      </c>
      <c r="J33" s="217">
        <v>30</v>
      </c>
      <c r="K33" s="218"/>
      <c r="L33" s="45"/>
    </row>
    <row r="34" spans="1:12" ht="12.75" customHeight="1">
      <c r="A34" s="369" t="s">
        <v>56</v>
      </c>
      <c r="B34" s="370"/>
      <c r="C34" s="370"/>
      <c r="D34" s="371"/>
      <c r="E34" s="25" t="s">
        <v>293</v>
      </c>
      <c r="F34" s="401" t="s">
        <v>39</v>
      </c>
      <c r="G34" s="402"/>
      <c r="H34" s="226"/>
      <c r="I34" s="226"/>
      <c r="J34" s="235">
        <f>J36</f>
        <v>0</v>
      </c>
      <c r="K34" s="218"/>
      <c r="L34" s="45"/>
    </row>
    <row r="35" spans="1:12" ht="12.75" customHeight="1">
      <c r="A35" s="464" t="s">
        <v>461</v>
      </c>
      <c r="B35" s="465"/>
      <c r="C35" s="465"/>
      <c r="D35" s="466"/>
      <c r="E35" s="25" t="s">
        <v>293</v>
      </c>
      <c r="F35" s="288" t="s">
        <v>39</v>
      </c>
      <c r="G35" s="290"/>
      <c r="H35" s="210">
        <v>9900000000</v>
      </c>
      <c r="I35" s="226"/>
      <c r="J35" s="235">
        <f>J36</f>
        <v>0</v>
      </c>
      <c r="K35" s="218"/>
      <c r="L35" s="45"/>
    </row>
    <row r="36" spans="1:12" ht="12.75" customHeight="1">
      <c r="A36" s="285" t="s">
        <v>464</v>
      </c>
      <c r="B36" s="286"/>
      <c r="C36" s="286"/>
      <c r="D36" s="287"/>
      <c r="E36" s="25" t="s">
        <v>293</v>
      </c>
      <c r="F36" s="288" t="s">
        <v>39</v>
      </c>
      <c r="G36" s="290"/>
      <c r="H36" s="210">
        <v>9940000000</v>
      </c>
      <c r="I36" s="210"/>
      <c r="J36" s="217">
        <f>J37</f>
        <v>0</v>
      </c>
      <c r="K36" s="218"/>
      <c r="L36" s="45"/>
    </row>
    <row r="37" spans="1:12" ht="12.75" customHeight="1">
      <c r="A37" s="285" t="s">
        <v>465</v>
      </c>
      <c r="B37" s="286"/>
      <c r="C37" s="286"/>
      <c r="D37" s="287"/>
      <c r="E37" s="25" t="s">
        <v>293</v>
      </c>
      <c r="F37" s="288" t="s">
        <v>39</v>
      </c>
      <c r="G37" s="290"/>
      <c r="H37" s="210">
        <v>9940100000</v>
      </c>
      <c r="I37" s="210"/>
      <c r="J37" s="217">
        <f>J38</f>
        <v>0</v>
      </c>
      <c r="K37" s="218"/>
      <c r="L37" s="45"/>
    </row>
    <row r="38" spans="1:12" ht="15" customHeight="1">
      <c r="A38" s="285" t="s">
        <v>466</v>
      </c>
      <c r="B38" s="286"/>
      <c r="C38" s="286"/>
      <c r="D38" s="287"/>
      <c r="E38" s="25" t="s">
        <v>293</v>
      </c>
      <c r="F38" s="288" t="s">
        <v>39</v>
      </c>
      <c r="G38" s="290"/>
      <c r="H38" s="210">
        <v>9940140190</v>
      </c>
      <c r="I38" s="210">
        <v>200</v>
      </c>
      <c r="J38" s="217">
        <v>0</v>
      </c>
      <c r="K38" s="218"/>
      <c r="L38" s="45"/>
    </row>
    <row r="39" spans="1:12" ht="12.75" customHeight="1">
      <c r="A39" s="518" t="s">
        <v>19</v>
      </c>
      <c r="B39" s="519"/>
      <c r="C39" s="519"/>
      <c r="D39" s="520"/>
      <c r="E39" s="25" t="s">
        <v>293</v>
      </c>
      <c r="F39" s="513" t="s">
        <v>40</v>
      </c>
      <c r="G39" s="514"/>
      <c r="H39" s="226"/>
      <c r="I39" s="236"/>
      <c r="J39" s="235">
        <f>J40</f>
        <v>50</v>
      </c>
      <c r="K39" s="207"/>
      <c r="L39" s="204"/>
    </row>
    <row r="40" spans="1:12" ht="12.75" customHeight="1">
      <c r="A40" s="518" t="s">
        <v>461</v>
      </c>
      <c r="B40" s="519"/>
      <c r="C40" s="519"/>
      <c r="D40" s="520"/>
      <c r="E40" s="25" t="s">
        <v>293</v>
      </c>
      <c r="F40" s="288" t="s">
        <v>40</v>
      </c>
      <c r="G40" s="290"/>
      <c r="H40" s="28" t="s">
        <v>243</v>
      </c>
      <c r="I40" s="236"/>
      <c r="J40" s="235">
        <f>J41</f>
        <v>50</v>
      </c>
      <c r="K40" s="207"/>
      <c r="L40" s="204"/>
    </row>
    <row r="41" spans="1:12" ht="26.25" customHeight="1">
      <c r="A41" s="285" t="s">
        <v>244</v>
      </c>
      <c r="B41" s="286"/>
      <c r="C41" s="286"/>
      <c r="D41" s="287"/>
      <c r="E41" s="25" t="s">
        <v>293</v>
      </c>
      <c r="F41" s="288" t="s">
        <v>40</v>
      </c>
      <c r="G41" s="290"/>
      <c r="H41" s="28" t="s">
        <v>245</v>
      </c>
      <c r="I41" s="236"/>
      <c r="J41" s="217">
        <f>J42</f>
        <v>50</v>
      </c>
      <c r="K41" s="207"/>
      <c r="L41" s="204"/>
    </row>
    <row r="42" spans="1:12" ht="19.5" customHeight="1">
      <c r="A42" s="521" t="s">
        <v>467</v>
      </c>
      <c r="B42" s="522"/>
      <c r="C42" s="522"/>
      <c r="D42" s="523"/>
      <c r="E42" s="25" t="s">
        <v>293</v>
      </c>
      <c r="F42" s="458" t="s">
        <v>40</v>
      </c>
      <c r="G42" s="459"/>
      <c r="H42" s="210">
        <v>9910440210</v>
      </c>
      <c r="I42" s="209"/>
      <c r="J42" s="217">
        <f>J43</f>
        <v>50</v>
      </c>
      <c r="K42" s="207"/>
      <c r="L42" s="204"/>
    </row>
    <row r="43" spans="1:12" ht="12.75">
      <c r="A43" s="237" t="s">
        <v>64</v>
      </c>
      <c r="B43" s="237"/>
      <c r="C43" s="237"/>
      <c r="D43" s="237"/>
      <c r="E43" s="25" t="s">
        <v>293</v>
      </c>
      <c r="F43" s="458" t="s">
        <v>40</v>
      </c>
      <c r="G43" s="459"/>
      <c r="H43" s="210">
        <v>9910440210</v>
      </c>
      <c r="I43" s="210">
        <v>800</v>
      </c>
      <c r="J43" s="217">
        <v>50</v>
      </c>
      <c r="K43" s="218"/>
      <c r="L43" s="45"/>
    </row>
    <row r="44" spans="1:12" ht="12.75">
      <c r="A44" s="334" t="s">
        <v>272</v>
      </c>
      <c r="B44" s="335"/>
      <c r="C44" s="335"/>
      <c r="D44" s="336"/>
      <c r="E44" s="25" t="s">
        <v>293</v>
      </c>
      <c r="F44" s="401" t="s">
        <v>238</v>
      </c>
      <c r="G44" s="402"/>
      <c r="H44" s="226"/>
      <c r="I44" s="226"/>
      <c r="J44" s="235">
        <f>J46</f>
        <v>0.7</v>
      </c>
      <c r="K44" s="218"/>
      <c r="L44" s="45"/>
    </row>
    <row r="45" spans="1:12" ht="12.75">
      <c r="A45" s="334" t="s">
        <v>461</v>
      </c>
      <c r="B45" s="335"/>
      <c r="C45" s="335"/>
      <c r="D45" s="336"/>
      <c r="E45" s="25" t="s">
        <v>293</v>
      </c>
      <c r="F45" s="401" t="s">
        <v>238</v>
      </c>
      <c r="G45" s="402"/>
      <c r="H45" s="226">
        <v>9900000000</v>
      </c>
      <c r="I45" s="226"/>
      <c r="J45" s="235">
        <f>J46</f>
        <v>0.7</v>
      </c>
      <c r="K45" s="218"/>
      <c r="L45" s="45"/>
    </row>
    <row r="46" spans="1:12" ht="16.5" customHeight="1">
      <c r="A46" s="454" t="s">
        <v>468</v>
      </c>
      <c r="B46" s="455"/>
      <c r="C46" s="455"/>
      <c r="D46" s="456"/>
      <c r="E46" s="25" t="s">
        <v>293</v>
      </c>
      <c r="F46" s="288" t="s">
        <v>238</v>
      </c>
      <c r="G46" s="290"/>
      <c r="H46" s="210">
        <v>9920000000</v>
      </c>
      <c r="I46" s="210"/>
      <c r="J46" s="217">
        <f>J47</f>
        <v>0.7</v>
      </c>
      <c r="K46" s="218"/>
      <c r="L46" s="45"/>
    </row>
    <row r="47" spans="1:12" ht="27.75" customHeight="1">
      <c r="A47" s="285" t="s">
        <v>469</v>
      </c>
      <c r="B47" s="286"/>
      <c r="C47" s="286"/>
      <c r="D47" s="287"/>
      <c r="E47" s="25" t="s">
        <v>293</v>
      </c>
      <c r="F47" s="288" t="s">
        <v>238</v>
      </c>
      <c r="G47" s="290"/>
      <c r="H47" s="210">
        <v>9920200000</v>
      </c>
      <c r="I47" s="210"/>
      <c r="J47" s="217">
        <f>J48</f>
        <v>0.7</v>
      </c>
      <c r="K47" s="218"/>
      <c r="L47" s="45"/>
    </row>
    <row r="48" spans="1:12" ht="59.25" customHeight="1">
      <c r="A48" s="285" t="s">
        <v>270</v>
      </c>
      <c r="B48" s="286"/>
      <c r="C48" s="286"/>
      <c r="D48" s="287"/>
      <c r="E48" s="25" t="s">
        <v>293</v>
      </c>
      <c r="F48" s="288" t="s">
        <v>238</v>
      </c>
      <c r="G48" s="290"/>
      <c r="H48" s="238" t="s">
        <v>271</v>
      </c>
      <c r="I48" s="238"/>
      <c r="J48" s="217">
        <f>J49</f>
        <v>0.7</v>
      </c>
      <c r="K48" s="218"/>
      <c r="L48" s="45"/>
    </row>
    <row r="49" spans="1:12" ht="18.75" customHeight="1">
      <c r="A49" s="285" t="s">
        <v>62</v>
      </c>
      <c r="B49" s="286"/>
      <c r="C49" s="286"/>
      <c r="D49" s="287"/>
      <c r="E49" s="25" t="s">
        <v>293</v>
      </c>
      <c r="F49" s="288" t="s">
        <v>238</v>
      </c>
      <c r="G49" s="290"/>
      <c r="H49" s="238" t="s">
        <v>271</v>
      </c>
      <c r="I49" s="238" t="s">
        <v>61</v>
      </c>
      <c r="J49" s="217">
        <v>0.7</v>
      </c>
      <c r="K49" s="218"/>
      <c r="L49" s="45"/>
    </row>
    <row r="50" spans="1:12" ht="15" customHeight="1">
      <c r="A50" s="461" t="s">
        <v>470</v>
      </c>
      <c r="B50" s="462"/>
      <c r="C50" s="462"/>
      <c r="D50" s="463"/>
      <c r="E50" s="239" t="s">
        <v>293</v>
      </c>
      <c r="F50" s="513" t="s">
        <v>43</v>
      </c>
      <c r="G50" s="514"/>
      <c r="H50" s="28"/>
      <c r="I50" s="236"/>
      <c r="J50" s="235">
        <f>J51+J60+J65</f>
        <v>45457</v>
      </c>
      <c r="K50" s="203"/>
      <c r="L50" s="204"/>
    </row>
    <row r="51" spans="1:12" ht="12.75">
      <c r="A51" s="515" t="s">
        <v>26</v>
      </c>
      <c r="B51" s="516"/>
      <c r="C51" s="516"/>
      <c r="D51" s="517"/>
      <c r="E51" s="25" t="s">
        <v>293</v>
      </c>
      <c r="F51" s="513" t="s">
        <v>50</v>
      </c>
      <c r="G51" s="514"/>
      <c r="H51" s="25"/>
      <c r="I51" s="236"/>
      <c r="J51" s="235">
        <f>J53</f>
        <v>86.89999999999999</v>
      </c>
      <c r="K51" s="207"/>
      <c r="L51" s="204"/>
    </row>
    <row r="52" spans="1:12" ht="12.75" customHeight="1">
      <c r="A52" s="461" t="s">
        <v>461</v>
      </c>
      <c r="B52" s="462"/>
      <c r="C52" s="462"/>
      <c r="D52" s="463"/>
      <c r="E52" s="25" t="s">
        <v>293</v>
      </c>
      <c r="F52" s="401" t="s">
        <v>50</v>
      </c>
      <c r="G52" s="402"/>
      <c r="H52" s="25" t="s">
        <v>243</v>
      </c>
      <c r="I52" s="236"/>
      <c r="J52" s="235">
        <f>J53</f>
        <v>86.89999999999999</v>
      </c>
      <c r="K52" s="207"/>
      <c r="L52" s="204"/>
    </row>
    <row r="53" spans="1:12" ht="19.5" customHeight="1">
      <c r="A53" s="454" t="s">
        <v>468</v>
      </c>
      <c r="B53" s="455"/>
      <c r="C53" s="455"/>
      <c r="D53" s="456"/>
      <c r="E53" s="25" t="s">
        <v>293</v>
      </c>
      <c r="F53" s="288" t="s">
        <v>50</v>
      </c>
      <c r="G53" s="290"/>
      <c r="H53" s="28" t="s">
        <v>263</v>
      </c>
      <c r="I53" s="209"/>
      <c r="J53" s="217">
        <f>J54</f>
        <v>86.89999999999999</v>
      </c>
      <c r="K53" s="207"/>
      <c r="L53" s="204"/>
    </row>
    <row r="54" spans="1:12" ht="25.5" customHeight="1">
      <c r="A54" s="285" t="s">
        <v>469</v>
      </c>
      <c r="B54" s="286"/>
      <c r="C54" s="286"/>
      <c r="D54" s="287"/>
      <c r="E54" s="25" t="s">
        <v>293</v>
      </c>
      <c r="F54" s="288" t="s">
        <v>50</v>
      </c>
      <c r="G54" s="290"/>
      <c r="H54" s="28" t="s">
        <v>268</v>
      </c>
      <c r="I54" s="209"/>
      <c r="J54" s="217">
        <f>J55</f>
        <v>86.89999999999999</v>
      </c>
      <c r="K54" s="207"/>
      <c r="L54" s="204"/>
    </row>
    <row r="55" spans="1:12" ht="12.75" customHeight="1">
      <c r="A55" s="472" t="s">
        <v>74</v>
      </c>
      <c r="B55" s="473"/>
      <c r="C55" s="473"/>
      <c r="D55" s="474"/>
      <c r="E55" s="498" t="s">
        <v>293</v>
      </c>
      <c r="F55" s="481" t="s">
        <v>50</v>
      </c>
      <c r="G55" s="482"/>
      <c r="H55" s="511" t="s">
        <v>269</v>
      </c>
      <c r="I55" s="460"/>
      <c r="J55" s="512">
        <f>J59+J58</f>
        <v>86.89999999999999</v>
      </c>
      <c r="K55" s="499"/>
      <c r="L55" s="500"/>
    </row>
    <row r="56" spans="1:12" ht="12.75">
      <c r="A56" s="501"/>
      <c r="B56" s="502"/>
      <c r="C56" s="502"/>
      <c r="D56" s="503"/>
      <c r="E56" s="498"/>
      <c r="F56" s="507"/>
      <c r="G56" s="508"/>
      <c r="H56" s="511"/>
      <c r="I56" s="460"/>
      <c r="J56" s="512"/>
      <c r="K56" s="499"/>
      <c r="L56" s="500"/>
    </row>
    <row r="57" spans="1:13" ht="12.75" customHeight="1" hidden="1">
      <c r="A57" s="504"/>
      <c r="B57" s="505"/>
      <c r="C57" s="505"/>
      <c r="D57" s="506"/>
      <c r="E57" s="498" t="s">
        <v>293</v>
      </c>
      <c r="F57" s="509"/>
      <c r="G57" s="510"/>
      <c r="H57" s="511"/>
      <c r="I57" s="460"/>
      <c r="J57" s="512"/>
      <c r="K57" s="499"/>
      <c r="L57" s="500"/>
      <c r="M57" s="4"/>
    </row>
    <row r="58" spans="1:13" ht="45" customHeight="1">
      <c r="A58" s="285" t="s">
        <v>60</v>
      </c>
      <c r="B58" s="286"/>
      <c r="C58" s="286"/>
      <c r="D58" s="287"/>
      <c r="E58" s="498"/>
      <c r="F58" s="288" t="s">
        <v>50</v>
      </c>
      <c r="G58" s="290"/>
      <c r="H58" s="48" t="s">
        <v>269</v>
      </c>
      <c r="I58" s="210">
        <v>100</v>
      </c>
      <c r="J58" s="146">
        <v>82.6</v>
      </c>
      <c r="K58" s="207"/>
      <c r="L58" s="204"/>
      <c r="M58" s="4"/>
    </row>
    <row r="59" spans="1:12" ht="20.25" customHeight="1">
      <c r="A59" s="285" t="s">
        <v>62</v>
      </c>
      <c r="B59" s="286"/>
      <c r="C59" s="286"/>
      <c r="D59" s="287"/>
      <c r="E59" s="25" t="s">
        <v>293</v>
      </c>
      <c r="F59" s="458" t="s">
        <v>50</v>
      </c>
      <c r="G59" s="459"/>
      <c r="H59" s="28" t="s">
        <v>269</v>
      </c>
      <c r="I59" s="210">
        <v>200</v>
      </c>
      <c r="J59" s="146">
        <v>4.3</v>
      </c>
      <c r="K59" s="218"/>
      <c r="L59" s="45"/>
    </row>
    <row r="60" spans="1:12" ht="15" customHeight="1">
      <c r="A60" s="369" t="s">
        <v>11</v>
      </c>
      <c r="B60" s="370"/>
      <c r="C60" s="370"/>
      <c r="D60" s="371"/>
      <c r="E60" s="25" t="s">
        <v>293</v>
      </c>
      <c r="F60" s="401" t="s">
        <v>44</v>
      </c>
      <c r="G60" s="402"/>
      <c r="H60" s="189"/>
      <c r="I60" s="226"/>
      <c r="J60" s="240">
        <f>J61</f>
        <v>300</v>
      </c>
      <c r="K60" s="218"/>
      <c r="L60" s="45"/>
    </row>
    <row r="61" spans="1:12" ht="15.75" customHeight="1">
      <c r="A61" s="461" t="s">
        <v>461</v>
      </c>
      <c r="B61" s="462"/>
      <c r="C61" s="462"/>
      <c r="D61" s="463"/>
      <c r="E61" s="25" t="s">
        <v>293</v>
      </c>
      <c r="F61" s="401" t="s">
        <v>44</v>
      </c>
      <c r="G61" s="402"/>
      <c r="H61" s="25" t="s">
        <v>243</v>
      </c>
      <c r="I61" s="226"/>
      <c r="J61" s="240">
        <f>J62</f>
        <v>300</v>
      </c>
      <c r="K61" s="218"/>
      <c r="L61" s="45"/>
    </row>
    <row r="62" spans="1:12" ht="19.5" customHeight="1">
      <c r="A62" s="454" t="s">
        <v>281</v>
      </c>
      <c r="B62" s="455"/>
      <c r="C62" s="455"/>
      <c r="D62" s="456"/>
      <c r="E62" s="25" t="s">
        <v>293</v>
      </c>
      <c r="F62" s="288" t="s">
        <v>44</v>
      </c>
      <c r="G62" s="290"/>
      <c r="H62" s="187" t="s">
        <v>449</v>
      </c>
      <c r="I62" s="210"/>
      <c r="J62" s="241">
        <f>J63</f>
        <v>300</v>
      </c>
      <c r="K62" s="218"/>
      <c r="L62" s="45"/>
    </row>
    <row r="63" spans="1:12" ht="16.5" customHeight="1">
      <c r="A63" s="444" t="s">
        <v>62</v>
      </c>
      <c r="B63" s="445"/>
      <c r="C63" s="445"/>
      <c r="D63" s="446"/>
      <c r="E63" s="25" t="s">
        <v>293</v>
      </c>
      <c r="F63" s="288" t="s">
        <v>44</v>
      </c>
      <c r="G63" s="290"/>
      <c r="H63" s="187" t="s">
        <v>450</v>
      </c>
      <c r="I63" s="210"/>
      <c r="J63" s="241">
        <f>J64</f>
        <v>300</v>
      </c>
      <c r="K63" s="218"/>
      <c r="L63" s="45"/>
    </row>
    <row r="64" spans="1:12" ht="17.25" customHeight="1">
      <c r="A64" s="285" t="s">
        <v>11</v>
      </c>
      <c r="B64" s="286"/>
      <c r="C64" s="286"/>
      <c r="D64" s="287"/>
      <c r="E64" s="25" t="s">
        <v>293</v>
      </c>
      <c r="F64" s="288" t="s">
        <v>44</v>
      </c>
      <c r="G64" s="290"/>
      <c r="H64" s="187" t="s">
        <v>450</v>
      </c>
      <c r="I64" s="28" t="s">
        <v>61</v>
      </c>
      <c r="J64" s="241">
        <v>300</v>
      </c>
      <c r="K64" s="218"/>
      <c r="L64" s="45"/>
    </row>
    <row r="65" spans="1:12" ht="12.75" customHeight="1">
      <c r="A65" s="369" t="s">
        <v>283</v>
      </c>
      <c r="B65" s="370"/>
      <c r="C65" s="370"/>
      <c r="D65" s="371"/>
      <c r="E65" s="25" t="s">
        <v>293</v>
      </c>
      <c r="F65" s="401" t="s">
        <v>58</v>
      </c>
      <c r="G65" s="402"/>
      <c r="H65" s="242"/>
      <c r="I65" s="28"/>
      <c r="J65" s="235">
        <f>J66+J75</f>
        <v>45070.1</v>
      </c>
      <c r="K65" s="218"/>
      <c r="L65" s="45"/>
    </row>
    <row r="66" spans="1:12" ht="16.5" customHeight="1">
      <c r="A66" s="369" t="s">
        <v>339</v>
      </c>
      <c r="B66" s="370"/>
      <c r="C66" s="370"/>
      <c r="D66" s="371"/>
      <c r="E66" s="25" t="s">
        <v>293</v>
      </c>
      <c r="F66" s="288" t="s">
        <v>58</v>
      </c>
      <c r="G66" s="290"/>
      <c r="H66" s="25" t="s">
        <v>417</v>
      </c>
      <c r="I66" s="243"/>
      <c r="J66" s="235">
        <f>J67+J71</f>
        <v>43176.5</v>
      </c>
      <c r="K66" s="218"/>
      <c r="L66" s="45"/>
    </row>
    <row r="67" spans="1:12" ht="54" customHeight="1">
      <c r="A67" s="369" t="s">
        <v>515</v>
      </c>
      <c r="B67" s="370"/>
      <c r="C67" s="370"/>
      <c r="D67" s="371"/>
      <c r="E67" s="25" t="s">
        <v>293</v>
      </c>
      <c r="F67" s="288" t="s">
        <v>58</v>
      </c>
      <c r="G67" s="290"/>
      <c r="H67" s="25" t="s">
        <v>533</v>
      </c>
      <c r="I67" s="243"/>
      <c r="J67" s="217">
        <f>J68</f>
        <v>41176.5</v>
      </c>
      <c r="K67" s="218"/>
      <c r="L67" s="45"/>
    </row>
    <row r="68" spans="1:12" ht="65.25" customHeight="1">
      <c r="A68" s="387" t="s">
        <v>514</v>
      </c>
      <c r="B68" s="388"/>
      <c r="C68" s="388"/>
      <c r="D68" s="389"/>
      <c r="E68" s="25" t="s">
        <v>293</v>
      </c>
      <c r="F68" s="288" t="s">
        <v>58</v>
      </c>
      <c r="G68" s="290"/>
      <c r="H68" s="28" t="s">
        <v>516</v>
      </c>
      <c r="I68" s="244"/>
      <c r="J68" s="165">
        <f>J69</f>
        <v>41176.5</v>
      </c>
      <c r="K68" s="218"/>
      <c r="L68" s="45"/>
    </row>
    <row r="69" spans="1:12" ht="17.25" customHeight="1">
      <c r="A69" s="495" t="s">
        <v>62</v>
      </c>
      <c r="B69" s="496"/>
      <c r="C69" s="496"/>
      <c r="D69" s="497"/>
      <c r="E69" s="25" t="s">
        <v>293</v>
      </c>
      <c r="F69" s="288" t="s">
        <v>58</v>
      </c>
      <c r="G69" s="290"/>
      <c r="H69" s="28" t="s">
        <v>516</v>
      </c>
      <c r="I69" s="29"/>
      <c r="J69" s="263">
        <f>J70</f>
        <v>41176.5</v>
      </c>
      <c r="K69" s="218"/>
      <c r="L69" s="45"/>
    </row>
    <row r="70" spans="1:12" ht="19.5" customHeight="1">
      <c r="A70" s="495" t="s">
        <v>283</v>
      </c>
      <c r="B70" s="496"/>
      <c r="C70" s="496"/>
      <c r="D70" s="497"/>
      <c r="E70" s="25" t="s">
        <v>293</v>
      </c>
      <c r="F70" s="288" t="s">
        <v>58</v>
      </c>
      <c r="G70" s="290"/>
      <c r="H70" s="28" t="s">
        <v>516</v>
      </c>
      <c r="I70" s="30">
        <v>200</v>
      </c>
      <c r="J70" s="185">
        <v>41176.5</v>
      </c>
      <c r="K70" s="218"/>
      <c r="L70" s="45"/>
    </row>
    <row r="71" spans="1:12" ht="33.75" customHeight="1">
      <c r="A71" s="447" t="s">
        <v>418</v>
      </c>
      <c r="B71" s="448"/>
      <c r="C71" s="448"/>
      <c r="D71" s="449"/>
      <c r="E71" s="25" t="s">
        <v>293</v>
      </c>
      <c r="F71" s="288" t="s">
        <v>58</v>
      </c>
      <c r="G71" s="290"/>
      <c r="H71" s="25" t="s">
        <v>534</v>
      </c>
      <c r="I71" s="30"/>
      <c r="J71" s="245">
        <f>J72</f>
        <v>2000</v>
      </c>
      <c r="K71" s="218"/>
      <c r="L71" s="45"/>
    </row>
    <row r="72" spans="1:12" ht="31.5" customHeight="1">
      <c r="A72" s="444" t="s">
        <v>419</v>
      </c>
      <c r="B72" s="445"/>
      <c r="C72" s="445"/>
      <c r="D72" s="446"/>
      <c r="E72" s="25" t="s">
        <v>293</v>
      </c>
      <c r="F72" s="288" t="s">
        <v>58</v>
      </c>
      <c r="G72" s="290"/>
      <c r="H72" s="25" t="s">
        <v>535</v>
      </c>
      <c r="I72" s="30"/>
      <c r="J72" s="245">
        <f>J73</f>
        <v>2000</v>
      </c>
      <c r="K72" s="218"/>
      <c r="L72" s="45"/>
    </row>
    <row r="73" spans="1:12" ht="17.25" customHeight="1">
      <c r="A73" s="444" t="s">
        <v>62</v>
      </c>
      <c r="B73" s="445"/>
      <c r="C73" s="445"/>
      <c r="D73" s="446"/>
      <c r="E73" s="25" t="s">
        <v>293</v>
      </c>
      <c r="F73" s="288" t="s">
        <v>58</v>
      </c>
      <c r="G73" s="290"/>
      <c r="H73" s="25" t="s">
        <v>535</v>
      </c>
      <c r="I73" s="30"/>
      <c r="J73" s="245">
        <f>J74</f>
        <v>2000</v>
      </c>
      <c r="K73" s="218"/>
      <c r="L73" s="45"/>
    </row>
    <row r="74" spans="1:12" ht="18" customHeight="1">
      <c r="A74" s="444" t="s">
        <v>283</v>
      </c>
      <c r="B74" s="445"/>
      <c r="C74" s="445"/>
      <c r="D74" s="446"/>
      <c r="E74" s="25" t="s">
        <v>293</v>
      </c>
      <c r="F74" s="288" t="s">
        <v>58</v>
      </c>
      <c r="G74" s="290"/>
      <c r="H74" s="25" t="s">
        <v>535</v>
      </c>
      <c r="I74" s="30">
        <v>200</v>
      </c>
      <c r="J74" s="245">
        <v>2000</v>
      </c>
      <c r="K74" s="218"/>
      <c r="L74" s="45"/>
    </row>
    <row r="75" spans="1:12" ht="17.25" customHeight="1">
      <c r="A75" s="486" t="s">
        <v>461</v>
      </c>
      <c r="B75" s="487"/>
      <c r="C75" s="487"/>
      <c r="D75" s="488"/>
      <c r="E75" s="25" t="s">
        <v>293</v>
      </c>
      <c r="F75" s="288" t="s">
        <v>58</v>
      </c>
      <c r="G75" s="290"/>
      <c r="H75" s="28" t="s">
        <v>243</v>
      </c>
      <c r="I75" s="28"/>
      <c r="J75" s="235">
        <f>J76</f>
        <v>1893.6</v>
      </c>
      <c r="K75" s="218"/>
      <c r="L75" s="45"/>
    </row>
    <row r="76" spans="1:12" ht="27.75" customHeight="1">
      <c r="A76" s="454" t="s">
        <v>277</v>
      </c>
      <c r="B76" s="455"/>
      <c r="C76" s="455"/>
      <c r="D76" s="456"/>
      <c r="E76" s="25" t="s">
        <v>293</v>
      </c>
      <c r="F76" s="288" t="s">
        <v>58</v>
      </c>
      <c r="G76" s="290"/>
      <c r="H76" s="28" t="s">
        <v>278</v>
      </c>
      <c r="I76" s="28"/>
      <c r="J76" s="217">
        <f>J77</f>
        <v>1893.6</v>
      </c>
      <c r="K76" s="218"/>
      <c r="L76" s="45"/>
    </row>
    <row r="77" spans="1:12" ht="32.25" customHeight="1">
      <c r="A77" s="454" t="s">
        <v>279</v>
      </c>
      <c r="B77" s="455"/>
      <c r="C77" s="455"/>
      <c r="D77" s="456"/>
      <c r="E77" s="25" t="s">
        <v>293</v>
      </c>
      <c r="F77" s="288" t="s">
        <v>58</v>
      </c>
      <c r="G77" s="290"/>
      <c r="H77" s="28" t="s">
        <v>280</v>
      </c>
      <c r="I77" s="28"/>
      <c r="J77" s="217">
        <f>J78</f>
        <v>1893.6</v>
      </c>
      <c r="K77" s="218"/>
      <c r="L77" s="45"/>
    </row>
    <row r="78" spans="1:12" ht="40.5" customHeight="1">
      <c r="A78" s="444" t="s">
        <v>340</v>
      </c>
      <c r="B78" s="445"/>
      <c r="C78" s="445"/>
      <c r="D78" s="446"/>
      <c r="E78" s="25" t="s">
        <v>293</v>
      </c>
      <c r="F78" s="288" t="s">
        <v>58</v>
      </c>
      <c r="G78" s="290"/>
      <c r="H78" s="28" t="s">
        <v>282</v>
      </c>
      <c r="I78" s="28"/>
      <c r="J78" s="217">
        <f>J79</f>
        <v>1893.6</v>
      </c>
      <c r="K78" s="218"/>
      <c r="L78" s="45"/>
    </row>
    <row r="79" spans="1:12" ht="21" customHeight="1">
      <c r="A79" s="444" t="s">
        <v>62</v>
      </c>
      <c r="B79" s="445"/>
      <c r="C79" s="445"/>
      <c r="D79" s="446"/>
      <c r="E79" s="25" t="s">
        <v>293</v>
      </c>
      <c r="F79" s="288" t="s">
        <v>58</v>
      </c>
      <c r="G79" s="290"/>
      <c r="H79" s="28" t="s">
        <v>282</v>
      </c>
      <c r="I79" s="28" t="s">
        <v>61</v>
      </c>
      <c r="J79" s="217">
        <v>1893.6</v>
      </c>
      <c r="K79" s="218"/>
      <c r="L79" s="45"/>
    </row>
    <row r="80" spans="1:12" ht="15" customHeight="1">
      <c r="A80" s="369" t="s">
        <v>471</v>
      </c>
      <c r="B80" s="370"/>
      <c r="C80" s="370"/>
      <c r="D80" s="371"/>
      <c r="E80" s="219" t="s">
        <v>293</v>
      </c>
      <c r="F80" s="401" t="s">
        <v>47</v>
      </c>
      <c r="G80" s="402"/>
      <c r="H80" s="25"/>
      <c r="I80" s="25"/>
      <c r="J80" s="235">
        <f>J81+J91+J97</f>
        <v>183206.4</v>
      </c>
      <c r="K80" s="246"/>
      <c r="L80" s="45"/>
    </row>
    <row r="81" spans="1:12" ht="15.75" customHeight="1">
      <c r="A81" s="486" t="s">
        <v>300</v>
      </c>
      <c r="B81" s="487"/>
      <c r="C81" s="487"/>
      <c r="D81" s="488"/>
      <c r="E81" s="219" t="s">
        <v>293</v>
      </c>
      <c r="F81" s="401" t="s">
        <v>301</v>
      </c>
      <c r="G81" s="402"/>
      <c r="H81" s="25"/>
      <c r="I81" s="25"/>
      <c r="J81" s="235">
        <f>J82+J87</f>
        <v>927.2</v>
      </c>
      <c r="K81" s="218"/>
      <c r="L81" s="45"/>
    </row>
    <row r="82" spans="1:12" ht="43.5" customHeight="1">
      <c r="A82" s="447" t="s">
        <v>432</v>
      </c>
      <c r="B82" s="448"/>
      <c r="C82" s="448"/>
      <c r="D82" s="449"/>
      <c r="E82" s="219" t="s">
        <v>293</v>
      </c>
      <c r="F82" s="401" t="s">
        <v>301</v>
      </c>
      <c r="G82" s="402"/>
      <c r="H82" s="25" t="s">
        <v>451</v>
      </c>
      <c r="I82" s="25"/>
      <c r="J82" s="235">
        <f>J83</f>
        <v>220.5</v>
      </c>
      <c r="K82" s="218"/>
      <c r="L82" s="45"/>
    </row>
    <row r="83" spans="1:12" ht="28.5" customHeight="1">
      <c r="A83" s="447" t="s">
        <v>433</v>
      </c>
      <c r="B83" s="448"/>
      <c r="C83" s="448"/>
      <c r="D83" s="449"/>
      <c r="E83" s="25" t="s">
        <v>293</v>
      </c>
      <c r="F83" s="401" t="s">
        <v>301</v>
      </c>
      <c r="G83" s="402"/>
      <c r="H83" s="25" t="s">
        <v>517</v>
      </c>
      <c r="I83" s="25"/>
      <c r="J83" s="235">
        <f>J84</f>
        <v>220.5</v>
      </c>
      <c r="K83" s="218"/>
      <c r="L83" s="45"/>
    </row>
    <row r="84" spans="1:12" ht="55.5" customHeight="1">
      <c r="A84" s="444" t="s">
        <v>434</v>
      </c>
      <c r="B84" s="445"/>
      <c r="C84" s="445"/>
      <c r="D84" s="446"/>
      <c r="E84" s="28" t="s">
        <v>293</v>
      </c>
      <c r="F84" s="288" t="s">
        <v>301</v>
      </c>
      <c r="G84" s="290"/>
      <c r="H84" s="28" t="s">
        <v>518</v>
      </c>
      <c r="I84" s="25"/>
      <c r="J84" s="235">
        <f>J85</f>
        <v>220.5</v>
      </c>
      <c r="K84" s="218"/>
      <c r="L84" s="45"/>
    </row>
    <row r="85" spans="1:12" ht="15" customHeight="1">
      <c r="A85" s="444" t="s">
        <v>62</v>
      </c>
      <c r="B85" s="445"/>
      <c r="C85" s="445"/>
      <c r="D85" s="446"/>
      <c r="E85" s="28" t="s">
        <v>293</v>
      </c>
      <c r="F85" s="288" t="s">
        <v>301</v>
      </c>
      <c r="G85" s="290"/>
      <c r="H85" s="28" t="s">
        <v>518</v>
      </c>
      <c r="I85" s="25"/>
      <c r="J85" s="217">
        <f>J86</f>
        <v>220.5</v>
      </c>
      <c r="K85" s="218"/>
      <c r="L85" s="45"/>
    </row>
    <row r="86" spans="1:12" ht="13.5" customHeight="1">
      <c r="A86" s="444" t="s">
        <v>300</v>
      </c>
      <c r="B86" s="445"/>
      <c r="C86" s="445"/>
      <c r="D86" s="446"/>
      <c r="E86" s="28" t="s">
        <v>293</v>
      </c>
      <c r="F86" s="288" t="s">
        <v>301</v>
      </c>
      <c r="G86" s="290"/>
      <c r="H86" s="28" t="s">
        <v>518</v>
      </c>
      <c r="I86" s="25" t="s">
        <v>61</v>
      </c>
      <c r="J86" s="217">
        <v>220.5</v>
      </c>
      <c r="K86" s="218"/>
      <c r="L86" s="45"/>
    </row>
    <row r="87" spans="1:12" ht="13.5" customHeight="1">
      <c r="A87" s="447" t="s">
        <v>300</v>
      </c>
      <c r="B87" s="448"/>
      <c r="C87" s="448"/>
      <c r="D87" s="449"/>
      <c r="E87" s="25" t="s">
        <v>293</v>
      </c>
      <c r="F87" s="401" t="s">
        <v>301</v>
      </c>
      <c r="G87" s="402"/>
      <c r="H87" s="25"/>
      <c r="I87" s="25"/>
      <c r="J87" s="235">
        <f>J88</f>
        <v>706.7</v>
      </c>
      <c r="K87" s="218"/>
      <c r="L87" s="45"/>
    </row>
    <row r="88" spans="1:12" ht="48" customHeight="1">
      <c r="A88" s="444" t="s">
        <v>340</v>
      </c>
      <c r="B88" s="445"/>
      <c r="C88" s="445"/>
      <c r="D88" s="446"/>
      <c r="E88" s="28" t="s">
        <v>293</v>
      </c>
      <c r="F88" s="288" t="s">
        <v>301</v>
      </c>
      <c r="G88" s="290"/>
      <c r="H88" s="28" t="s">
        <v>311</v>
      </c>
      <c r="I88" s="25"/>
      <c r="J88" s="217">
        <f>J89</f>
        <v>706.7</v>
      </c>
      <c r="K88" s="218"/>
      <c r="L88" s="45"/>
    </row>
    <row r="89" spans="1:12" ht="13.5" customHeight="1">
      <c r="A89" s="444" t="s">
        <v>62</v>
      </c>
      <c r="B89" s="445"/>
      <c r="C89" s="445"/>
      <c r="D89" s="446"/>
      <c r="E89" s="28" t="s">
        <v>293</v>
      </c>
      <c r="F89" s="288" t="s">
        <v>301</v>
      </c>
      <c r="G89" s="290"/>
      <c r="H89" s="28" t="s">
        <v>333</v>
      </c>
      <c r="I89" s="25"/>
      <c r="J89" s="217">
        <f>J90</f>
        <v>706.7</v>
      </c>
      <c r="K89" s="218"/>
      <c r="L89" s="45"/>
    </row>
    <row r="90" spans="1:12" ht="13.5" customHeight="1">
      <c r="A90" s="444" t="s">
        <v>300</v>
      </c>
      <c r="B90" s="445"/>
      <c r="C90" s="445"/>
      <c r="D90" s="446"/>
      <c r="E90" s="28" t="s">
        <v>293</v>
      </c>
      <c r="F90" s="288" t="s">
        <v>301</v>
      </c>
      <c r="G90" s="290"/>
      <c r="H90" s="28" t="s">
        <v>333</v>
      </c>
      <c r="I90" s="25" t="s">
        <v>61</v>
      </c>
      <c r="J90" s="217">
        <v>706.7</v>
      </c>
      <c r="K90" s="218"/>
      <c r="L90" s="45"/>
    </row>
    <row r="91" spans="1:12" ht="15.75" customHeight="1">
      <c r="A91" s="489" t="s">
        <v>2</v>
      </c>
      <c r="B91" s="490"/>
      <c r="C91" s="490"/>
      <c r="D91" s="491"/>
      <c r="E91" s="25" t="s">
        <v>293</v>
      </c>
      <c r="F91" s="401" t="s">
        <v>48</v>
      </c>
      <c r="G91" s="402"/>
      <c r="H91" s="28"/>
      <c r="I91" s="28"/>
      <c r="J91" s="235">
        <f>J92</f>
        <v>174230.3</v>
      </c>
      <c r="K91" s="218"/>
      <c r="L91" s="45"/>
    </row>
    <row r="92" spans="1:12" ht="15" customHeight="1">
      <c r="A92" s="447" t="s">
        <v>421</v>
      </c>
      <c r="B92" s="448"/>
      <c r="C92" s="448"/>
      <c r="D92" s="449"/>
      <c r="E92" s="25" t="s">
        <v>293</v>
      </c>
      <c r="F92" s="401" t="s">
        <v>48</v>
      </c>
      <c r="G92" s="402"/>
      <c r="H92" s="189" t="s">
        <v>452</v>
      </c>
      <c r="I92" s="26"/>
      <c r="J92" s="235">
        <f>J93</f>
        <v>174230.3</v>
      </c>
      <c r="K92" s="218"/>
      <c r="L92" s="45"/>
    </row>
    <row r="93" spans="1:12" ht="29.25" customHeight="1">
      <c r="A93" s="447" t="s">
        <v>422</v>
      </c>
      <c r="B93" s="448"/>
      <c r="C93" s="448"/>
      <c r="D93" s="449"/>
      <c r="E93" s="25" t="s">
        <v>293</v>
      </c>
      <c r="F93" s="401" t="s">
        <v>48</v>
      </c>
      <c r="G93" s="402"/>
      <c r="H93" s="189" t="s">
        <v>519</v>
      </c>
      <c r="I93" s="26"/>
      <c r="J93" s="217">
        <f>J94</f>
        <v>174230.3</v>
      </c>
      <c r="K93" s="218"/>
      <c r="L93" s="45"/>
    </row>
    <row r="94" spans="1:12" ht="42" customHeight="1">
      <c r="A94" s="444" t="s">
        <v>435</v>
      </c>
      <c r="B94" s="445"/>
      <c r="C94" s="445"/>
      <c r="D94" s="446"/>
      <c r="E94" s="28" t="s">
        <v>293</v>
      </c>
      <c r="F94" s="288" t="s">
        <v>48</v>
      </c>
      <c r="G94" s="290"/>
      <c r="H94" s="187" t="s">
        <v>520</v>
      </c>
      <c r="I94" s="29"/>
      <c r="J94" s="231">
        <f>J95</f>
        <v>174230.3</v>
      </c>
      <c r="K94" s="218"/>
      <c r="L94" s="45"/>
    </row>
    <row r="95" spans="1:12" ht="20.25" customHeight="1">
      <c r="A95" s="495" t="s">
        <v>62</v>
      </c>
      <c r="B95" s="496"/>
      <c r="C95" s="496"/>
      <c r="D95" s="497"/>
      <c r="E95" s="28" t="s">
        <v>293</v>
      </c>
      <c r="F95" s="288" t="s">
        <v>48</v>
      </c>
      <c r="G95" s="290"/>
      <c r="H95" s="187" t="s">
        <v>520</v>
      </c>
      <c r="I95" s="29"/>
      <c r="J95" s="165">
        <f>J96</f>
        <v>174230.3</v>
      </c>
      <c r="K95" s="218"/>
      <c r="L95" s="45"/>
    </row>
    <row r="96" spans="1:12" ht="18.75" customHeight="1">
      <c r="A96" s="495" t="s">
        <v>313</v>
      </c>
      <c r="B96" s="496"/>
      <c r="C96" s="496"/>
      <c r="D96" s="497"/>
      <c r="E96" s="28" t="s">
        <v>293</v>
      </c>
      <c r="F96" s="288" t="s">
        <v>48</v>
      </c>
      <c r="G96" s="290"/>
      <c r="H96" s="187" t="s">
        <v>520</v>
      </c>
      <c r="I96" s="29"/>
      <c r="J96" s="165">
        <v>174230.3</v>
      </c>
      <c r="K96" s="218"/>
      <c r="L96" s="45"/>
    </row>
    <row r="97" spans="1:12" ht="17.25" customHeight="1">
      <c r="A97" s="489" t="s">
        <v>17</v>
      </c>
      <c r="B97" s="490"/>
      <c r="C97" s="490"/>
      <c r="D97" s="491"/>
      <c r="E97" s="25" t="s">
        <v>293</v>
      </c>
      <c r="F97" s="401" t="s">
        <v>49</v>
      </c>
      <c r="G97" s="402"/>
      <c r="H97" s="28"/>
      <c r="I97" s="190"/>
      <c r="J97" s="235">
        <f>J98+J124</f>
        <v>8048.9</v>
      </c>
      <c r="K97" s="218"/>
      <c r="L97" s="45"/>
    </row>
    <row r="98" spans="1:12" ht="17.25" customHeight="1">
      <c r="A98" s="486" t="s">
        <v>472</v>
      </c>
      <c r="B98" s="487"/>
      <c r="C98" s="487"/>
      <c r="D98" s="488"/>
      <c r="E98" s="25"/>
      <c r="F98" s="498"/>
      <c r="G98" s="498"/>
      <c r="H98" s="28"/>
      <c r="I98" s="25"/>
      <c r="J98" s="235">
        <f>J99+J104+J109+J114+J119</f>
        <v>3557.9</v>
      </c>
      <c r="K98" s="218"/>
      <c r="L98" s="45"/>
    </row>
    <row r="99" spans="1:12" ht="40.5" customHeight="1">
      <c r="A99" s="369" t="s">
        <v>473</v>
      </c>
      <c r="B99" s="370"/>
      <c r="C99" s="370"/>
      <c r="D99" s="371"/>
      <c r="E99" s="25" t="s">
        <v>293</v>
      </c>
      <c r="F99" s="401" t="s">
        <v>49</v>
      </c>
      <c r="G99" s="402"/>
      <c r="H99" s="189" t="s">
        <v>427</v>
      </c>
      <c r="I99" s="25"/>
      <c r="J99" s="235">
        <f>J100</f>
        <v>2575.4</v>
      </c>
      <c r="K99" s="218"/>
      <c r="L99" s="45"/>
    </row>
    <row r="100" spans="1:12" ht="30.75" customHeight="1">
      <c r="A100" s="478" t="s">
        <v>475</v>
      </c>
      <c r="B100" s="479"/>
      <c r="C100" s="479"/>
      <c r="D100" s="480"/>
      <c r="E100" s="25" t="s">
        <v>293</v>
      </c>
      <c r="F100" s="401" t="s">
        <v>49</v>
      </c>
      <c r="G100" s="402"/>
      <c r="H100" s="189" t="s">
        <v>474</v>
      </c>
      <c r="I100" s="247"/>
      <c r="J100" s="235">
        <f>J101</f>
        <v>2575.4</v>
      </c>
      <c r="K100" s="218"/>
      <c r="L100" s="45"/>
    </row>
    <row r="101" spans="1:12" ht="33.75" customHeight="1">
      <c r="A101" s="495" t="s">
        <v>426</v>
      </c>
      <c r="B101" s="496"/>
      <c r="C101" s="496"/>
      <c r="D101" s="497"/>
      <c r="E101" s="28" t="s">
        <v>293</v>
      </c>
      <c r="F101" s="288" t="s">
        <v>49</v>
      </c>
      <c r="G101" s="290"/>
      <c r="H101" s="189" t="s">
        <v>513</v>
      </c>
      <c r="I101" s="247"/>
      <c r="J101" s="217">
        <f>J102</f>
        <v>2575.4</v>
      </c>
      <c r="K101" s="218"/>
      <c r="L101" s="45"/>
    </row>
    <row r="102" spans="1:12" ht="16.5" customHeight="1">
      <c r="A102" s="495" t="s">
        <v>62</v>
      </c>
      <c r="B102" s="496"/>
      <c r="C102" s="496"/>
      <c r="D102" s="497"/>
      <c r="E102" s="28" t="s">
        <v>293</v>
      </c>
      <c r="F102" s="288" t="s">
        <v>49</v>
      </c>
      <c r="G102" s="290"/>
      <c r="H102" s="189" t="s">
        <v>513</v>
      </c>
      <c r="I102" s="247"/>
      <c r="J102" s="217">
        <f>J103</f>
        <v>2575.4</v>
      </c>
      <c r="K102" s="218"/>
      <c r="L102" s="45"/>
    </row>
    <row r="103" spans="1:12" ht="15.75" customHeight="1">
      <c r="A103" s="495" t="s">
        <v>17</v>
      </c>
      <c r="B103" s="496"/>
      <c r="C103" s="496"/>
      <c r="D103" s="497"/>
      <c r="E103" s="28" t="s">
        <v>293</v>
      </c>
      <c r="F103" s="288" t="s">
        <v>49</v>
      </c>
      <c r="G103" s="290"/>
      <c r="H103" s="189" t="s">
        <v>513</v>
      </c>
      <c r="I103" s="247"/>
      <c r="J103" s="217">
        <v>2575.4</v>
      </c>
      <c r="K103" s="218"/>
      <c r="L103" s="45"/>
    </row>
    <row r="104" spans="1:12" ht="35.25" customHeight="1">
      <c r="A104" s="447" t="s">
        <v>476</v>
      </c>
      <c r="B104" s="448"/>
      <c r="C104" s="448"/>
      <c r="D104" s="449"/>
      <c r="E104" s="25" t="s">
        <v>293</v>
      </c>
      <c r="F104" s="401" t="s">
        <v>49</v>
      </c>
      <c r="G104" s="402"/>
      <c r="H104" s="189" t="s">
        <v>431</v>
      </c>
      <c r="I104" s="28"/>
      <c r="J104" s="235">
        <f>J105</f>
        <v>777.5</v>
      </c>
      <c r="K104" s="218"/>
      <c r="L104" s="45"/>
    </row>
    <row r="105" spans="1:12" ht="18.75" customHeight="1">
      <c r="A105" s="447" t="s">
        <v>429</v>
      </c>
      <c r="B105" s="448"/>
      <c r="C105" s="448"/>
      <c r="D105" s="449"/>
      <c r="E105" s="25" t="s">
        <v>293</v>
      </c>
      <c r="F105" s="401" t="s">
        <v>49</v>
      </c>
      <c r="G105" s="402"/>
      <c r="H105" s="189" t="s">
        <v>521</v>
      </c>
      <c r="I105" s="25"/>
      <c r="J105" s="235">
        <f>J106</f>
        <v>777.5</v>
      </c>
      <c r="K105" s="218"/>
      <c r="L105" s="45"/>
    </row>
    <row r="106" spans="1:12" ht="52.5" customHeight="1">
      <c r="A106" s="495" t="s">
        <v>430</v>
      </c>
      <c r="B106" s="496"/>
      <c r="C106" s="496"/>
      <c r="D106" s="497"/>
      <c r="E106" s="28" t="s">
        <v>293</v>
      </c>
      <c r="F106" s="288" t="s">
        <v>49</v>
      </c>
      <c r="G106" s="290"/>
      <c r="H106" s="187" t="s">
        <v>522</v>
      </c>
      <c r="I106" s="28"/>
      <c r="J106" s="217">
        <f>J108</f>
        <v>777.5</v>
      </c>
      <c r="K106" s="218"/>
      <c r="L106" s="45"/>
    </row>
    <row r="107" spans="1:12" ht="16.5" customHeight="1">
      <c r="A107" s="444" t="s">
        <v>62</v>
      </c>
      <c r="B107" s="445"/>
      <c r="C107" s="445"/>
      <c r="D107" s="446"/>
      <c r="E107" s="28" t="s">
        <v>293</v>
      </c>
      <c r="F107" s="288" t="s">
        <v>49</v>
      </c>
      <c r="G107" s="290"/>
      <c r="H107" s="187" t="s">
        <v>522</v>
      </c>
      <c r="I107" s="28"/>
      <c r="J107" s="217">
        <f>J108</f>
        <v>777.5</v>
      </c>
      <c r="K107" s="218"/>
      <c r="L107" s="45"/>
    </row>
    <row r="108" spans="1:12" ht="15.75" customHeight="1">
      <c r="A108" s="444" t="s">
        <v>17</v>
      </c>
      <c r="B108" s="445"/>
      <c r="C108" s="445"/>
      <c r="D108" s="446"/>
      <c r="E108" s="28" t="s">
        <v>293</v>
      </c>
      <c r="F108" s="288" t="s">
        <v>49</v>
      </c>
      <c r="G108" s="290"/>
      <c r="H108" s="187" t="s">
        <v>522</v>
      </c>
      <c r="I108" s="28" t="s">
        <v>61</v>
      </c>
      <c r="J108" s="217">
        <v>777.5</v>
      </c>
      <c r="K108" s="218"/>
      <c r="L108" s="45"/>
    </row>
    <row r="109" spans="1:12" ht="43.5" customHeight="1">
      <c r="A109" s="478" t="s">
        <v>477</v>
      </c>
      <c r="B109" s="479"/>
      <c r="C109" s="479"/>
      <c r="D109" s="480"/>
      <c r="E109" s="25" t="s">
        <v>293</v>
      </c>
      <c r="F109" s="401" t="s">
        <v>49</v>
      </c>
      <c r="G109" s="402"/>
      <c r="H109" s="189" t="s">
        <v>438</v>
      </c>
      <c r="I109" s="25"/>
      <c r="J109" s="235">
        <f>J110</f>
        <v>150</v>
      </c>
      <c r="K109" s="218"/>
      <c r="L109" s="45"/>
    </row>
    <row r="110" spans="1:12" ht="48.75" customHeight="1">
      <c r="A110" s="478" t="s">
        <v>478</v>
      </c>
      <c r="B110" s="479"/>
      <c r="C110" s="479"/>
      <c r="D110" s="480"/>
      <c r="E110" s="25" t="s">
        <v>293</v>
      </c>
      <c r="F110" s="401" t="s">
        <v>49</v>
      </c>
      <c r="G110" s="402"/>
      <c r="H110" s="25" t="s">
        <v>523</v>
      </c>
      <c r="I110" s="25"/>
      <c r="J110" s="235">
        <f>J112</f>
        <v>150</v>
      </c>
      <c r="K110" s="218"/>
      <c r="L110" s="45"/>
    </row>
    <row r="111" spans="1:12" ht="45.75" customHeight="1">
      <c r="A111" s="495" t="s">
        <v>340</v>
      </c>
      <c r="B111" s="496"/>
      <c r="C111" s="496"/>
      <c r="D111" s="497"/>
      <c r="E111" s="28" t="s">
        <v>293</v>
      </c>
      <c r="F111" s="288" t="s">
        <v>49</v>
      </c>
      <c r="G111" s="290"/>
      <c r="H111" s="28" t="s">
        <v>524</v>
      </c>
      <c r="I111" s="25"/>
      <c r="J111" s="217">
        <f>J112</f>
        <v>150</v>
      </c>
      <c r="K111" s="218"/>
      <c r="L111" s="45"/>
    </row>
    <row r="112" spans="1:12" ht="14.25" customHeight="1">
      <c r="A112" s="495" t="s">
        <v>62</v>
      </c>
      <c r="B112" s="496"/>
      <c r="C112" s="496"/>
      <c r="D112" s="497"/>
      <c r="E112" s="28" t="s">
        <v>293</v>
      </c>
      <c r="F112" s="288" t="s">
        <v>49</v>
      </c>
      <c r="G112" s="290"/>
      <c r="H112" s="28" t="s">
        <v>524</v>
      </c>
      <c r="I112" s="25"/>
      <c r="J112" s="217">
        <f>J113</f>
        <v>150</v>
      </c>
      <c r="K112" s="218"/>
      <c r="L112" s="45"/>
    </row>
    <row r="113" spans="1:12" ht="14.25" customHeight="1">
      <c r="A113" s="495" t="s">
        <v>17</v>
      </c>
      <c r="B113" s="496"/>
      <c r="C113" s="496"/>
      <c r="D113" s="497"/>
      <c r="E113" s="28" t="s">
        <v>293</v>
      </c>
      <c r="F113" s="288" t="s">
        <v>49</v>
      </c>
      <c r="G113" s="290"/>
      <c r="H113" s="28" t="s">
        <v>524</v>
      </c>
      <c r="I113" s="28" t="s">
        <v>61</v>
      </c>
      <c r="J113" s="217">
        <v>150</v>
      </c>
      <c r="K113" s="218"/>
      <c r="L113" s="45"/>
    </row>
    <row r="114" spans="1:12" ht="41.25" customHeight="1">
      <c r="A114" s="478" t="s">
        <v>479</v>
      </c>
      <c r="B114" s="479"/>
      <c r="C114" s="479"/>
      <c r="D114" s="480"/>
      <c r="E114" s="25" t="s">
        <v>293</v>
      </c>
      <c r="F114" s="401" t="s">
        <v>49</v>
      </c>
      <c r="G114" s="402"/>
      <c r="H114" s="189" t="s">
        <v>440</v>
      </c>
      <c r="I114" s="25"/>
      <c r="J114" s="235">
        <f>J115</f>
        <v>35</v>
      </c>
      <c r="K114" s="218"/>
      <c r="L114" s="45"/>
    </row>
    <row r="115" spans="1:12" ht="62.25" customHeight="1">
      <c r="A115" s="478" t="s">
        <v>480</v>
      </c>
      <c r="B115" s="479"/>
      <c r="C115" s="479"/>
      <c r="D115" s="480"/>
      <c r="E115" s="25" t="s">
        <v>293</v>
      </c>
      <c r="F115" s="401" t="s">
        <v>49</v>
      </c>
      <c r="G115" s="402"/>
      <c r="H115" s="25" t="s">
        <v>525</v>
      </c>
      <c r="I115" s="25"/>
      <c r="J115" s="235">
        <f>J116</f>
        <v>35</v>
      </c>
      <c r="K115" s="218"/>
      <c r="L115" s="45"/>
    </row>
    <row r="116" spans="1:12" ht="44.25" customHeight="1">
      <c r="A116" s="495" t="s">
        <v>340</v>
      </c>
      <c r="B116" s="496"/>
      <c r="C116" s="496"/>
      <c r="D116" s="497"/>
      <c r="E116" s="28" t="s">
        <v>293</v>
      </c>
      <c r="F116" s="288" t="s">
        <v>49</v>
      </c>
      <c r="G116" s="290"/>
      <c r="H116" s="28" t="s">
        <v>526</v>
      </c>
      <c r="I116" s="25"/>
      <c r="J116" s="217">
        <f>J117</f>
        <v>35</v>
      </c>
      <c r="K116" s="218"/>
      <c r="L116" s="45"/>
    </row>
    <row r="117" spans="1:12" ht="13.5" customHeight="1">
      <c r="A117" s="444" t="s">
        <v>62</v>
      </c>
      <c r="B117" s="445"/>
      <c r="C117" s="445"/>
      <c r="D117" s="446"/>
      <c r="E117" s="28" t="s">
        <v>293</v>
      </c>
      <c r="F117" s="288" t="s">
        <v>49</v>
      </c>
      <c r="G117" s="290"/>
      <c r="H117" s="28" t="s">
        <v>526</v>
      </c>
      <c r="I117" s="25"/>
      <c r="J117" s="217">
        <f>J118</f>
        <v>35</v>
      </c>
      <c r="K117" s="218"/>
      <c r="L117" s="45"/>
    </row>
    <row r="118" spans="1:12" ht="18" customHeight="1">
      <c r="A118" s="444" t="s">
        <v>17</v>
      </c>
      <c r="B118" s="445"/>
      <c r="C118" s="445"/>
      <c r="D118" s="446"/>
      <c r="E118" s="28" t="s">
        <v>293</v>
      </c>
      <c r="F118" s="288" t="s">
        <v>49</v>
      </c>
      <c r="G118" s="290"/>
      <c r="H118" s="28" t="s">
        <v>526</v>
      </c>
      <c r="I118" s="28" t="s">
        <v>61</v>
      </c>
      <c r="J118" s="217">
        <v>35</v>
      </c>
      <c r="K118" s="218"/>
      <c r="L118" s="45"/>
    </row>
    <row r="119" spans="1:12" ht="38.25" customHeight="1">
      <c r="A119" s="492" t="s">
        <v>442</v>
      </c>
      <c r="B119" s="493"/>
      <c r="C119" s="493"/>
      <c r="D119" s="494"/>
      <c r="E119" s="28" t="s">
        <v>293</v>
      </c>
      <c r="F119" s="288" t="s">
        <v>49</v>
      </c>
      <c r="G119" s="290"/>
      <c r="H119" s="25" t="s">
        <v>441</v>
      </c>
      <c r="I119" s="188"/>
      <c r="J119" s="248">
        <f>J120</f>
        <v>20</v>
      </c>
      <c r="K119" s="218"/>
      <c r="L119" s="45"/>
    </row>
    <row r="120" spans="1:12" ht="27.75" customHeight="1">
      <c r="A120" s="492" t="s">
        <v>443</v>
      </c>
      <c r="B120" s="493"/>
      <c r="C120" s="493"/>
      <c r="D120" s="494"/>
      <c r="E120" s="28" t="s">
        <v>293</v>
      </c>
      <c r="F120" s="288" t="s">
        <v>49</v>
      </c>
      <c r="G120" s="290"/>
      <c r="H120" s="25" t="s">
        <v>536</v>
      </c>
      <c r="I120" s="188"/>
      <c r="J120" s="248">
        <f>J121</f>
        <v>20</v>
      </c>
      <c r="K120" s="218"/>
      <c r="L120" s="45"/>
    </row>
    <row r="121" spans="1:12" ht="51" customHeight="1">
      <c r="A121" s="447" t="s">
        <v>340</v>
      </c>
      <c r="B121" s="448"/>
      <c r="C121" s="448"/>
      <c r="D121" s="449"/>
      <c r="E121" s="28" t="s">
        <v>293</v>
      </c>
      <c r="F121" s="288" t="s">
        <v>49</v>
      </c>
      <c r="G121" s="290"/>
      <c r="H121" s="25" t="s">
        <v>537</v>
      </c>
      <c r="I121" s="188"/>
      <c r="J121" s="231">
        <f>J122</f>
        <v>20</v>
      </c>
      <c r="K121" s="218"/>
      <c r="L121" s="45"/>
    </row>
    <row r="122" spans="1:12" ht="18" customHeight="1">
      <c r="A122" s="444" t="s">
        <v>62</v>
      </c>
      <c r="B122" s="445"/>
      <c r="C122" s="445"/>
      <c r="D122" s="446"/>
      <c r="E122" s="28" t="s">
        <v>293</v>
      </c>
      <c r="F122" s="288" t="s">
        <v>49</v>
      </c>
      <c r="G122" s="290"/>
      <c r="H122" s="25" t="s">
        <v>537</v>
      </c>
      <c r="I122" s="188"/>
      <c r="J122" s="231">
        <f>J123</f>
        <v>20</v>
      </c>
      <c r="K122" s="218"/>
      <c r="L122" s="45"/>
    </row>
    <row r="123" spans="1:12" ht="15.75" customHeight="1">
      <c r="A123" s="444" t="s">
        <v>17</v>
      </c>
      <c r="B123" s="445"/>
      <c r="C123" s="445"/>
      <c r="D123" s="446"/>
      <c r="E123" s="28" t="s">
        <v>293</v>
      </c>
      <c r="F123" s="288" t="s">
        <v>49</v>
      </c>
      <c r="G123" s="290"/>
      <c r="H123" s="25" t="s">
        <v>537</v>
      </c>
      <c r="I123" s="188" t="s">
        <v>61</v>
      </c>
      <c r="J123" s="231">
        <v>20</v>
      </c>
      <c r="K123" s="218"/>
      <c r="L123" s="45"/>
    </row>
    <row r="124" spans="1:12" ht="18" customHeight="1">
      <c r="A124" s="486" t="s">
        <v>461</v>
      </c>
      <c r="B124" s="487"/>
      <c r="C124" s="487"/>
      <c r="D124" s="488"/>
      <c r="E124" s="147"/>
      <c r="F124" s="288"/>
      <c r="G124" s="290"/>
      <c r="H124" s="25"/>
      <c r="I124" s="188"/>
      <c r="J124" s="248">
        <f>J125+J129</f>
        <v>4491</v>
      </c>
      <c r="K124" s="218"/>
      <c r="L124" s="45"/>
    </row>
    <row r="125" spans="1:12" ht="26.25" customHeight="1">
      <c r="A125" s="447" t="s">
        <v>284</v>
      </c>
      <c r="B125" s="448"/>
      <c r="C125" s="448"/>
      <c r="D125" s="449"/>
      <c r="E125" s="25" t="s">
        <v>293</v>
      </c>
      <c r="F125" s="288" t="s">
        <v>49</v>
      </c>
      <c r="G125" s="290"/>
      <c r="H125" s="219" t="s">
        <v>243</v>
      </c>
      <c r="I125" s="188"/>
      <c r="J125" s="231">
        <f>J126</f>
        <v>2398</v>
      </c>
      <c r="K125" s="218"/>
      <c r="L125" s="45"/>
    </row>
    <row r="126" spans="1:12" ht="18" customHeight="1">
      <c r="A126" s="454" t="s">
        <v>281</v>
      </c>
      <c r="B126" s="455"/>
      <c r="C126" s="455"/>
      <c r="D126" s="456"/>
      <c r="E126" s="28" t="s">
        <v>293</v>
      </c>
      <c r="F126" s="288" t="s">
        <v>49</v>
      </c>
      <c r="G126" s="290"/>
      <c r="H126" s="48" t="s">
        <v>278</v>
      </c>
      <c r="I126" s="188"/>
      <c r="J126" s="231">
        <f>J127</f>
        <v>2398</v>
      </c>
      <c r="K126" s="218"/>
      <c r="L126" s="45"/>
    </row>
    <row r="127" spans="1:12" ht="15" customHeight="1">
      <c r="A127" s="285" t="s">
        <v>62</v>
      </c>
      <c r="B127" s="286"/>
      <c r="C127" s="286"/>
      <c r="D127" s="287"/>
      <c r="E127" s="28" t="s">
        <v>293</v>
      </c>
      <c r="F127" s="288" t="s">
        <v>49</v>
      </c>
      <c r="G127" s="290"/>
      <c r="H127" s="229">
        <v>9930400000</v>
      </c>
      <c r="I127" s="188"/>
      <c r="J127" s="231">
        <f>J128</f>
        <v>2398</v>
      </c>
      <c r="K127" s="218"/>
      <c r="L127" s="45"/>
    </row>
    <row r="128" spans="1:12" ht="15" customHeight="1">
      <c r="A128" s="285" t="s">
        <v>17</v>
      </c>
      <c r="B128" s="286"/>
      <c r="C128" s="286"/>
      <c r="D128" s="287"/>
      <c r="E128" s="28" t="s">
        <v>293</v>
      </c>
      <c r="F128" s="288" t="s">
        <v>49</v>
      </c>
      <c r="G128" s="290"/>
      <c r="H128" s="28" t="s">
        <v>286</v>
      </c>
      <c r="I128" s="188" t="s">
        <v>61</v>
      </c>
      <c r="J128" s="231">
        <v>2398</v>
      </c>
      <c r="K128" s="218"/>
      <c r="L128" s="45"/>
    </row>
    <row r="129" spans="1:12" ht="26.25" customHeight="1">
      <c r="A129" s="447" t="s">
        <v>362</v>
      </c>
      <c r="B129" s="448"/>
      <c r="C129" s="448"/>
      <c r="D129" s="449"/>
      <c r="E129" s="147" t="s">
        <v>293</v>
      </c>
      <c r="F129" s="288" t="s">
        <v>49</v>
      </c>
      <c r="G129" s="290"/>
      <c r="H129" s="25" t="s">
        <v>361</v>
      </c>
      <c r="I129" s="26"/>
      <c r="J129" s="231">
        <f>J130+J131</f>
        <v>2093</v>
      </c>
      <c r="K129" s="218"/>
      <c r="L129" s="45"/>
    </row>
    <row r="130" spans="1:12" ht="18" customHeight="1">
      <c r="A130" s="285" t="s">
        <v>62</v>
      </c>
      <c r="B130" s="286"/>
      <c r="C130" s="286"/>
      <c r="D130" s="287"/>
      <c r="E130" s="28" t="s">
        <v>293</v>
      </c>
      <c r="F130" s="288" t="s">
        <v>49</v>
      </c>
      <c r="G130" s="290"/>
      <c r="H130" s="28" t="s">
        <v>361</v>
      </c>
      <c r="I130" s="29"/>
      <c r="J130" s="231">
        <f>J132</f>
        <v>1988.4</v>
      </c>
      <c r="K130" s="218"/>
      <c r="L130" s="45"/>
    </row>
    <row r="131" spans="1:12" ht="15.75" customHeight="1">
      <c r="A131" s="444" t="s">
        <v>17</v>
      </c>
      <c r="B131" s="445"/>
      <c r="C131" s="445"/>
      <c r="D131" s="446"/>
      <c r="E131" s="28" t="s">
        <v>293</v>
      </c>
      <c r="F131" s="288" t="s">
        <v>49</v>
      </c>
      <c r="G131" s="290"/>
      <c r="H131" s="28" t="s">
        <v>361</v>
      </c>
      <c r="I131" s="29"/>
      <c r="J131" s="231">
        <f>J133</f>
        <v>104.6</v>
      </c>
      <c r="K131" s="218"/>
      <c r="L131" s="45"/>
    </row>
    <row r="132" spans="1:12" ht="15.75" customHeight="1">
      <c r="A132" s="285" t="s">
        <v>62</v>
      </c>
      <c r="B132" s="286"/>
      <c r="C132" s="286"/>
      <c r="D132" s="287"/>
      <c r="E132" s="147" t="s">
        <v>293</v>
      </c>
      <c r="F132" s="288" t="s">
        <v>49</v>
      </c>
      <c r="G132" s="290"/>
      <c r="H132" s="28" t="s">
        <v>361</v>
      </c>
      <c r="I132" s="244"/>
      <c r="J132" s="231">
        <v>1988.4</v>
      </c>
      <c r="K132" s="218"/>
      <c r="L132" s="45"/>
    </row>
    <row r="133" spans="1:12" ht="15.75" customHeight="1">
      <c r="A133" s="285" t="s">
        <v>17</v>
      </c>
      <c r="B133" s="286"/>
      <c r="C133" s="286"/>
      <c r="D133" s="287"/>
      <c r="E133" s="147" t="s">
        <v>293</v>
      </c>
      <c r="F133" s="288" t="s">
        <v>49</v>
      </c>
      <c r="G133" s="290"/>
      <c r="H133" s="28" t="s">
        <v>361</v>
      </c>
      <c r="I133" s="188" t="s">
        <v>61</v>
      </c>
      <c r="J133" s="231">
        <v>104.6</v>
      </c>
      <c r="K133" s="218"/>
      <c r="L133" s="45"/>
    </row>
    <row r="134" spans="1:12" ht="18" customHeight="1">
      <c r="A134" s="447" t="s">
        <v>481</v>
      </c>
      <c r="B134" s="448"/>
      <c r="C134" s="448"/>
      <c r="D134" s="449"/>
      <c r="E134" s="239" t="s">
        <v>293</v>
      </c>
      <c r="F134" s="401" t="s">
        <v>51</v>
      </c>
      <c r="G134" s="402"/>
      <c r="H134" s="25"/>
      <c r="I134" s="190"/>
      <c r="J134" s="249">
        <f>J135</f>
        <v>1795.4</v>
      </c>
      <c r="K134" s="218"/>
      <c r="L134" s="45"/>
    </row>
    <row r="135" spans="1:12" ht="16.5" customHeight="1">
      <c r="A135" s="489" t="s">
        <v>317</v>
      </c>
      <c r="B135" s="490"/>
      <c r="C135" s="490"/>
      <c r="D135" s="491"/>
      <c r="E135" s="239" t="s">
        <v>293</v>
      </c>
      <c r="F135" s="401" t="s">
        <v>52</v>
      </c>
      <c r="G135" s="402"/>
      <c r="H135" s="25"/>
      <c r="I135" s="236"/>
      <c r="J135" s="235">
        <f>J139</f>
        <v>1795.4</v>
      </c>
      <c r="K135" s="203"/>
      <c r="L135" s="204"/>
    </row>
    <row r="136" spans="1:12" ht="15.75" customHeight="1">
      <c r="A136" s="447" t="s">
        <v>461</v>
      </c>
      <c r="B136" s="448"/>
      <c r="C136" s="448"/>
      <c r="D136" s="449"/>
      <c r="E136" s="239" t="s">
        <v>293</v>
      </c>
      <c r="F136" s="401" t="s">
        <v>52</v>
      </c>
      <c r="G136" s="402"/>
      <c r="H136" s="219" t="s">
        <v>243</v>
      </c>
      <c r="I136" s="236"/>
      <c r="J136" s="235">
        <f>J137</f>
        <v>1795.4</v>
      </c>
      <c r="K136" s="203"/>
      <c r="L136" s="204"/>
    </row>
    <row r="137" spans="1:12" ht="30.75" customHeight="1">
      <c r="A137" s="486" t="s">
        <v>277</v>
      </c>
      <c r="B137" s="487"/>
      <c r="C137" s="487"/>
      <c r="D137" s="488"/>
      <c r="E137" s="239" t="s">
        <v>293</v>
      </c>
      <c r="F137" s="401" t="s">
        <v>52</v>
      </c>
      <c r="G137" s="402"/>
      <c r="H137" s="219" t="s">
        <v>278</v>
      </c>
      <c r="I137" s="236"/>
      <c r="J137" s="235">
        <f>J138</f>
        <v>1795.4</v>
      </c>
      <c r="K137" s="203"/>
      <c r="L137" s="204"/>
    </row>
    <row r="138" spans="1:12" ht="17.25" customHeight="1">
      <c r="A138" s="486" t="s">
        <v>482</v>
      </c>
      <c r="B138" s="487"/>
      <c r="C138" s="487"/>
      <c r="D138" s="488"/>
      <c r="E138" s="239" t="s">
        <v>293</v>
      </c>
      <c r="F138" s="470" t="s">
        <v>52</v>
      </c>
      <c r="G138" s="471"/>
      <c r="H138" s="250">
        <v>9930500000</v>
      </c>
      <c r="I138" s="236"/>
      <c r="J138" s="235">
        <f>J139</f>
        <v>1795.4</v>
      </c>
      <c r="K138" s="203"/>
      <c r="L138" s="204"/>
    </row>
    <row r="139" spans="1:12" ht="14.25" customHeight="1">
      <c r="A139" s="285" t="s">
        <v>288</v>
      </c>
      <c r="B139" s="286"/>
      <c r="C139" s="286"/>
      <c r="D139" s="287"/>
      <c r="E139" s="25" t="s">
        <v>293</v>
      </c>
      <c r="F139" s="458" t="s">
        <v>52</v>
      </c>
      <c r="G139" s="459"/>
      <c r="H139" s="229">
        <v>9930540590</v>
      </c>
      <c r="I139" s="209"/>
      <c r="J139" s="217">
        <f>J140+J141</f>
        <v>1795.4</v>
      </c>
      <c r="K139" s="207"/>
      <c r="L139" s="204"/>
    </row>
    <row r="140" spans="1:12" ht="43.5" customHeight="1">
      <c r="A140" s="285" t="s">
        <v>60</v>
      </c>
      <c r="B140" s="286"/>
      <c r="C140" s="286"/>
      <c r="D140" s="287"/>
      <c r="E140" s="25" t="s">
        <v>293</v>
      </c>
      <c r="F140" s="288" t="s">
        <v>52</v>
      </c>
      <c r="G140" s="290"/>
      <c r="H140" s="229">
        <v>9930540590</v>
      </c>
      <c r="I140" s="229">
        <v>100</v>
      </c>
      <c r="J140" s="231">
        <v>1471.4</v>
      </c>
      <c r="K140" s="207"/>
      <c r="L140" s="204"/>
    </row>
    <row r="141" spans="1:12" ht="15.75" customHeight="1">
      <c r="A141" s="285" t="s">
        <v>62</v>
      </c>
      <c r="B141" s="286"/>
      <c r="C141" s="286"/>
      <c r="D141" s="287"/>
      <c r="E141" s="25" t="s">
        <v>293</v>
      </c>
      <c r="F141" s="481" t="s">
        <v>52</v>
      </c>
      <c r="G141" s="482"/>
      <c r="H141" s="229">
        <v>9930540590</v>
      </c>
      <c r="I141" s="229">
        <v>200</v>
      </c>
      <c r="J141" s="234">
        <v>324</v>
      </c>
      <c r="K141" s="207"/>
      <c r="L141" s="204"/>
    </row>
    <row r="142" spans="1:12" ht="15" customHeight="1">
      <c r="A142" s="483" t="s">
        <v>321</v>
      </c>
      <c r="B142" s="484"/>
      <c r="C142" s="484"/>
      <c r="D142" s="485"/>
      <c r="E142" s="239" t="s">
        <v>293</v>
      </c>
      <c r="F142" s="401" t="s">
        <v>307</v>
      </c>
      <c r="G142" s="402"/>
      <c r="H142" s="25"/>
      <c r="I142" s="190"/>
      <c r="J142" s="235">
        <f>J152+J143</f>
        <v>957.1</v>
      </c>
      <c r="K142" s="203"/>
      <c r="L142" s="204"/>
    </row>
    <row r="143" spans="1:12" ht="30" customHeight="1">
      <c r="A143" s="447" t="s">
        <v>445</v>
      </c>
      <c r="B143" s="448"/>
      <c r="C143" s="448"/>
      <c r="D143" s="449"/>
      <c r="E143" s="239" t="s">
        <v>293</v>
      </c>
      <c r="F143" s="401" t="s">
        <v>307</v>
      </c>
      <c r="G143" s="402"/>
      <c r="H143" s="251" t="s">
        <v>444</v>
      </c>
      <c r="I143" s="252"/>
      <c r="J143" s="235">
        <f>J144</f>
        <v>557.1</v>
      </c>
      <c r="K143" s="203"/>
      <c r="L143" s="204"/>
    </row>
    <row r="144" spans="1:12" ht="51" customHeight="1">
      <c r="A144" s="447" t="s">
        <v>446</v>
      </c>
      <c r="B144" s="448"/>
      <c r="C144" s="448"/>
      <c r="D144" s="449"/>
      <c r="E144" s="239" t="s">
        <v>293</v>
      </c>
      <c r="F144" s="401" t="s">
        <v>307</v>
      </c>
      <c r="G144" s="402"/>
      <c r="H144" s="251" t="s">
        <v>529</v>
      </c>
      <c r="I144" s="253"/>
      <c r="J144" s="235">
        <f>J145</f>
        <v>557.1</v>
      </c>
      <c r="K144" s="203"/>
      <c r="L144" s="204"/>
    </row>
    <row r="145" spans="1:12" ht="46.5" customHeight="1">
      <c r="A145" s="478" t="s">
        <v>448</v>
      </c>
      <c r="B145" s="479"/>
      <c r="C145" s="479"/>
      <c r="D145" s="480"/>
      <c r="E145" s="239" t="s">
        <v>293</v>
      </c>
      <c r="F145" s="401" t="s">
        <v>307</v>
      </c>
      <c r="G145" s="402"/>
      <c r="H145" s="183" t="s">
        <v>530</v>
      </c>
      <c r="I145" s="254"/>
      <c r="J145" s="235">
        <f>J146</f>
        <v>557.1</v>
      </c>
      <c r="K145" s="203"/>
      <c r="L145" s="204"/>
    </row>
    <row r="146" spans="1:12" ht="14.25" customHeight="1">
      <c r="A146" s="444" t="s">
        <v>62</v>
      </c>
      <c r="B146" s="445"/>
      <c r="C146" s="445"/>
      <c r="D146" s="446"/>
      <c r="E146" s="147" t="s">
        <v>293</v>
      </c>
      <c r="F146" s="288" t="s">
        <v>307</v>
      </c>
      <c r="G146" s="290"/>
      <c r="H146" s="183" t="s">
        <v>530</v>
      </c>
      <c r="I146" s="254"/>
      <c r="J146" s="235">
        <f>J147</f>
        <v>557.1</v>
      </c>
      <c r="K146" s="203"/>
      <c r="L146" s="204"/>
    </row>
    <row r="147" spans="1:12" ht="15" customHeight="1">
      <c r="A147" s="444" t="s">
        <v>17</v>
      </c>
      <c r="B147" s="445"/>
      <c r="C147" s="445"/>
      <c r="D147" s="446"/>
      <c r="E147" s="147" t="s">
        <v>293</v>
      </c>
      <c r="F147" s="288" t="s">
        <v>307</v>
      </c>
      <c r="G147" s="290"/>
      <c r="H147" s="183" t="s">
        <v>530</v>
      </c>
      <c r="I147" s="254"/>
      <c r="J147" s="235">
        <v>557.1</v>
      </c>
      <c r="K147" s="203"/>
      <c r="L147" s="204"/>
    </row>
    <row r="148" spans="1:12" ht="36.75" customHeight="1">
      <c r="A148" s="447" t="s">
        <v>447</v>
      </c>
      <c r="B148" s="448"/>
      <c r="C148" s="448"/>
      <c r="D148" s="449"/>
      <c r="E148" s="239" t="s">
        <v>293</v>
      </c>
      <c r="F148" s="401" t="s">
        <v>307</v>
      </c>
      <c r="G148" s="402"/>
      <c r="H148" s="251" t="s">
        <v>531</v>
      </c>
      <c r="I148" s="253"/>
      <c r="J148" s="235">
        <f>J149</f>
        <v>200</v>
      </c>
      <c r="K148" s="203"/>
      <c r="L148" s="204"/>
    </row>
    <row r="149" spans="1:12" ht="40.5" customHeight="1">
      <c r="A149" s="478" t="s">
        <v>448</v>
      </c>
      <c r="B149" s="479"/>
      <c r="C149" s="479"/>
      <c r="D149" s="480"/>
      <c r="E149" s="239" t="s">
        <v>293</v>
      </c>
      <c r="F149" s="401" t="s">
        <v>307</v>
      </c>
      <c r="G149" s="402"/>
      <c r="H149" s="183" t="s">
        <v>532</v>
      </c>
      <c r="I149" s="255"/>
      <c r="J149" s="217">
        <f>J150</f>
        <v>200</v>
      </c>
      <c r="K149" s="203"/>
      <c r="L149" s="204"/>
    </row>
    <row r="150" spans="1:12" ht="18" customHeight="1">
      <c r="A150" s="444" t="s">
        <v>62</v>
      </c>
      <c r="B150" s="445"/>
      <c r="C150" s="445"/>
      <c r="D150" s="446"/>
      <c r="E150" s="147" t="s">
        <v>293</v>
      </c>
      <c r="F150" s="288" t="s">
        <v>307</v>
      </c>
      <c r="G150" s="290"/>
      <c r="H150" s="183" t="s">
        <v>532</v>
      </c>
      <c r="I150" s="255"/>
      <c r="J150" s="217">
        <f>J151</f>
        <v>200</v>
      </c>
      <c r="K150" s="203"/>
      <c r="L150" s="204"/>
    </row>
    <row r="151" spans="1:12" ht="18" customHeight="1">
      <c r="A151" s="444" t="s">
        <v>17</v>
      </c>
      <c r="B151" s="445"/>
      <c r="C151" s="445"/>
      <c r="D151" s="446"/>
      <c r="E151" s="147" t="s">
        <v>293</v>
      </c>
      <c r="F151" s="288" t="s">
        <v>307</v>
      </c>
      <c r="G151" s="290"/>
      <c r="H151" s="183" t="s">
        <v>532</v>
      </c>
      <c r="I151" s="255"/>
      <c r="J151" s="217">
        <v>200</v>
      </c>
      <c r="K151" s="203"/>
      <c r="L151" s="204"/>
    </row>
    <row r="152" spans="1:12" ht="14.25" customHeight="1">
      <c r="A152" s="475" t="s">
        <v>461</v>
      </c>
      <c r="B152" s="476"/>
      <c r="C152" s="476"/>
      <c r="D152" s="477"/>
      <c r="E152" s="239" t="s">
        <v>293</v>
      </c>
      <c r="F152" s="401" t="s">
        <v>307</v>
      </c>
      <c r="G152" s="402"/>
      <c r="H152" s="25" t="s">
        <v>243</v>
      </c>
      <c r="I152" s="236"/>
      <c r="J152" s="235">
        <f>J153</f>
        <v>400</v>
      </c>
      <c r="K152" s="207"/>
      <c r="L152" s="204"/>
    </row>
    <row r="153" spans="1:12" ht="20.25" customHeight="1">
      <c r="A153" s="454" t="s">
        <v>281</v>
      </c>
      <c r="B153" s="455"/>
      <c r="C153" s="455"/>
      <c r="D153" s="456"/>
      <c r="E153" s="25" t="s">
        <v>293</v>
      </c>
      <c r="F153" s="288" t="s">
        <v>307</v>
      </c>
      <c r="G153" s="290"/>
      <c r="H153" s="30">
        <v>9930000000</v>
      </c>
      <c r="I153" s="210"/>
      <c r="J153" s="217">
        <f>J154</f>
        <v>400</v>
      </c>
      <c r="K153" s="207"/>
      <c r="L153" s="204"/>
    </row>
    <row r="154" spans="1:12" ht="20.25" customHeight="1">
      <c r="A154" s="285" t="s">
        <v>288</v>
      </c>
      <c r="B154" s="286"/>
      <c r="C154" s="286"/>
      <c r="D154" s="287"/>
      <c r="E154" s="25" t="s">
        <v>293</v>
      </c>
      <c r="F154" s="288" t="s">
        <v>307</v>
      </c>
      <c r="G154" s="290"/>
      <c r="H154" s="28" t="s">
        <v>322</v>
      </c>
      <c r="I154" s="210"/>
      <c r="J154" s="217">
        <f>J155</f>
        <v>400</v>
      </c>
      <c r="K154" s="207"/>
      <c r="L154" s="204"/>
    </row>
    <row r="155" spans="1:12" ht="16.5" customHeight="1">
      <c r="A155" s="285" t="s">
        <v>62</v>
      </c>
      <c r="B155" s="286"/>
      <c r="C155" s="286"/>
      <c r="D155" s="287"/>
      <c r="E155" s="25" t="s">
        <v>293</v>
      </c>
      <c r="F155" s="288" t="s">
        <v>307</v>
      </c>
      <c r="G155" s="290"/>
      <c r="H155" s="28" t="s">
        <v>324</v>
      </c>
      <c r="I155" s="210"/>
      <c r="J155" s="217">
        <f>J156</f>
        <v>400</v>
      </c>
      <c r="K155" s="207"/>
      <c r="L155" s="204"/>
    </row>
    <row r="156" spans="1:12" ht="17.25" customHeight="1">
      <c r="A156" s="444" t="s">
        <v>325</v>
      </c>
      <c r="B156" s="445"/>
      <c r="C156" s="445"/>
      <c r="D156" s="446"/>
      <c r="E156" s="25" t="s">
        <v>293</v>
      </c>
      <c r="F156" s="288" t="s">
        <v>307</v>
      </c>
      <c r="G156" s="290"/>
      <c r="H156" s="28" t="s">
        <v>324</v>
      </c>
      <c r="I156" s="210">
        <v>200</v>
      </c>
      <c r="J156" s="217">
        <v>400</v>
      </c>
      <c r="K156" s="218"/>
      <c r="L156" s="45"/>
    </row>
    <row r="157" spans="1:12" ht="12.75" hidden="1">
      <c r="A157" s="237" t="s">
        <v>483</v>
      </c>
      <c r="B157" s="237"/>
      <c r="C157" s="237"/>
      <c r="D157" s="237"/>
      <c r="E157" s="209"/>
      <c r="F157" s="209" t="s">
        <v>484</v>
      </c>
      <c r="G157" s="209" t="s">
        <v>485</v>
      </c>
      <c r="H157" s="209" t="s">
        <v>486</v>
      </c>
      <c r="I157" s="209" t="s">
        <v>487</v>
      </c>
      <c r="J157" s="217"/>
      <c r="K157" s="218"/>
      <c r="L157" s="45"/>
    </row>
    <row r="158" spans="1:12" ht="12.75" hidden="1">
      <c r="A158" s="256" t="s">
        <v>488</v>
      </c>
      <c r="B158" s="256"/>
      <c r="C158" s="256"/>
      <c r="D158" s="256"/>
      <c r="E158" s="257"/>
      <c r="F158" s="209" t="s">
        <v>484</v>
      </c>
      <c r="G158" s="209" t="s">
        <v>489</v>
      </c>
      <c r="H158" s="209" t="s">
        <v>486</v>
      </c>
      <c r="I158" s="209" t="s">
        <v>487</v>
      </c>
      <c r="J158" s="217"/>
      <c r="K158" s="218"/>
      <c r="L158" s="45"/>
    </row>
    <row r="159" spans="1:12" ht="12.75" hidden="1">
      <c r="A159" s="237" t="s">
        <v>490</v>
      </c>
      <c r="B159" s="237"/>
      <c r="C159" s="237"/>
      <c r="D159" s="237"/>
      <c r="E159" s="209"/>
      <c r="F159" s="209" t="s">
        <v>484</v>
      </c>
      <c r="G159" s="209" t="s">
        <v>489</v>
      </c>
      <c r="H159" s="209" t="s">
        <v>491</v>
      </c>
      <c r="I159" s="209" t="s">
        <v>487</v>
      </c>
      <c r="J159" s="217"/>
      <c r="K159" s="218"/>
      <c r="L159" s="45"/>
    </row>
    <row r="160" spans="1:12" ht="12.75" hidden="1">
      <c r="A160" s="237" t="s">
        <v>492</v>
      </c>
      <c r="B160" s="237"/>
      <c r="C160" s="237"/>
      <c r="D160" s="237"/>
      <c r="E160" s="209"/>
      <c r="F160" s="209"/>
      <c r="G160" s="209"/>
      <c r="H160" s="209"/>
      <c r="I160" s="209"/>
      <c r="J160" s="217"/>
      <c r="K160" s="218"/>
      <c r="L160" s="45"/>
    </row>
    <row r="161" spans="1:12" ht="12.75" hidden="1">
      <c r="A161" s="237" t="s">
        <v>493</v>
      </c>
      <c r="B161" s="237"/>
      <c r="C161" s="237"/>
      <c r="D161" s="237"/>
      <c r="E161" s="209"/>
      <c r="F161" s="209" t="s">
        <v>484</v>
      </c>
      <c r="G161" s="209" t="s">
        <v>489</v>
      </c>
      <c r="H161" s="209" t="s">
        <v>491</v>
      </c>
      <c r="I161" s="209" t="s">
        <v>494</v>
      </c>
      <c r="J161" s="217"/>
      <c r="K161" s="218"/>
      <c r="L161" s="45"/>
    </row>
    <row r="162" spans="1:12" ht="12.75">
      <c r="A162" s="369" t="s">
        <v>318</v>
      </c>
      <c r="B162" s="370"/>
      <c r="C162" s="370"/>
      <c r="D162" s="371"/>
      <c r="E162" s="239" t="s">
        <v>293</v>
      </c>
      <c r="F162" s="401" t="s">
        <v>359</v>
      </c>
      <c r="G162" s="402"/>
      <c r="H162" s="250"/>
      <c r="I162" s="226"/>
      <c r="J162" s="235">
        <f>J164+J165</f>
        <v>178.8</v>
      </c>
      <c r="K162" s="246"/>
      <c r="L162" s="45"/>
    </row>
    <row r="163" spans="1:12" ht="12.75">
      <c r="A163" s="334" t="s">
        <v>461</v>
      </c>
      <c r="B163" s="335"/>
      <c r="C163" s="335"/>
      <c r="D163" s="336"/>
      <c r="E163" s="239" t="s">
        <v>293</v>
      </c>
      <c r="F163" s="401" t="s">
        <v>359</v>
      </c>
      <c r="G163" s="402"/>
      <c r="H163" s="250">
        <v>9900000000</v>
      </c>
      <c r="I163" s="226"/>
      <c r="J163" s="235">
        <f>J164+J165</f>
        <v>178.8</v>
      </c>
      <c r="K163" s="246"/>
      <c r="L163" s="45"/>
    </row>
    <row r="164" spans="1:12" ht="12.75">
      <c r="A164" s="472" t="s">
        <v>303</v>
      </c>
      <c r="B164" s="473"/>
      <c r="C164" s="473"/>
      <c r="D164" s="474"/>
      <c r="E164" s="25" t="s">
        <v>293</v>
      </c>
      <c r="F164" s="288" t="s">
        <v>304</v>
      </c>
      <c r="G164" s="290"/>
      <c r="H164" s="28" t="s">
        <v>319</v>
      </c>
      <c r="I164" s="210">
        <v>300</v>
      </c>
      <c r="J164" s="217">
        <v>143.8</v>
      </c>
      <c r="K164" s="218"/>
      <c r="L164" s="45"/>
    </row>
    <row r="165" spans="1:12" ht="12.75">
      <c r="A165" s="285" t="s">
        <v>318</v>
      </c>
      <c r="B165" s="286"/>
      <c r="C165" s="286"/>
      <c r="D165" s="287"/>
      <c r="E165" s="239" t="s">
        <v>293</v>
      </c>
      <c r="F165" s="288" t="s">
        <v>495</v>
      </c>
      <c r="G165" s="290"/>
      <c r="H165" s="28" t="s">
        <v>319</v>
      </c>
      <c r="I165" s="258">
        <v>300</v>
      </c>
      <c r="J165" s="217">
        <v>35</v>
      </c>
      <c r="K165" s="218"/>
      <c r="L165" s="45"/>
    </row>
    <row r="166" spans="1:12" ht="12.75" customHeight="1">
      <c r="A166" s="467" t="s">
        <v>496</v>
      </c>
      <c r="B166" s="468"/>
      <c r="C166" s="468"/>
      <c r="D166" s="469"/>
      <c r="E166" s="25" t="s">
        <v>497</v>
      </c>
      <c r="F166" s="470"/>
      <c r="G166" s="471"/>
      <c r="H166" s="236"/>
      <c r="I166" s="236"/>
      <c r="J166" s="235">
        <f>J167+J176+J182</f>
        <v>1942.9</v>
      </c>
      <c r="K166" s="203"/>
      <c r="L166" s="204"/>
    </row>
    <row r="167" spans="1:12" ht="33.75" customHeight="1">
      <c r="A167" s="369" t="s">
        <v>30</v>
      </c>
      <c r="B167" s="370"/>
      <c r="C167" s="370"/>
      <c r="D167" s="371"/>
      <c r="E167" s="219" t="s">
        <v>497</v>
      </c>
      <c r="F167" s="470" t="s">
        <v>37</v>
      </c>
      <c r="G167" s="471"/>
      <c r="H167" s="209"/>
      <c r="I167" s="209"/>
      <c r="J167" s="235">
        <f>J169</f>
        <v>1794.8</v>
      </c>
      <c r="K167" s="207"/>
      <c r="L167" s="204"/>
    </row>
    <row r="168" spans="1:12" ht="14.25" customHeight="1">
      <c r="A168" s="334" t="s">
        <v>461</v>
      </c>
      <c r="B168" s="335"/>
      <c r="C168" s="335"/>
      <c r="D168" s="336"/>
      <c r="E168" s="25" t="s">
        <v>497</v>
      </c>
      <c r="F168" s="401" t="s">
        <v>37</v>
      </c>
      <c r="G168" s="402"/>
      <c r="H168" s="25" t="s">
        <v>243</v>
      </c>
      <c r="I168" s="236"/>
      <c r="J168" s="235">
        <f>J169</f>
        <v>1794.8</v>
      </c>
      <c r="K168" s="207"/>
      <c r="L168" s="204"/>
    </row>
    <row r="169" spans="1:12" ht="24.75" customHeight="1">
      <c r="A169" s="285" t="s">
        <v>244</v>
      </c>
      <c r="B169" s="286"/>
      <c r="C169" s="286"/>
      <c r="D169" s="287"/>
      <c r="E169" s="219" t="s">
        <v>497</v>
      </c>
      <c r="F169" s="288" t="s">
        <v>37</v>
      </c>
      <c r="G169" s="290"/>
      <c r="H169" s="28" t="s">
        <v>245</v>
      </c>
      <c r="I169" s="209"/>
      <c r="J169" s="217">
        <f>J170</f>
        <v>1794.8</v>
      </c>
      <c r="K169" s="207"/>
      <c r="L169" s="204"/>
    </row>
    <row r="170" spans="1:12" ht="20.25" customHeight="1">
      <c r="A170" s="285" t="s">
        <v>257</v>
      </c>
      <c r="B170" s="286"/>
      <c r="C170" s="286"/>
      <c r="D170" s="287"/>
      <c r="E170" s="219" t="s">
        <v>497</v>
      </c>
      <c r="F170" s="458" t="s">
        <v>37</v>
      </c>
      <c r="G170" s="459"/>
      <c r="H170" s="210">
        <v>9910400000</v>
      </c>
      <c r="I170" s="209"/>
      <c r="J170" s="217">
        <f>J171+J173</f>
        <v>1794.8</v>
      </c>
      <c r="K170" s="207"/>
      <c r="L170" s="204"/>
    </row>
    <row r="171" spans="1:12" ht="21" customHeight="1">
      <c r="A171" s="285" t="s">
        <v>462</v>
      </c>
      <c r="B171" s="286"/>
      <c r="C171" s="286"/>
      <c r="D171" s="287"/>
      <c r="E171" s="25" t="s">
        <v>497</v>
      </c>
      <c r="F171" s="458" t="s">
        <v>37</v>
      </c>
      <c r="G171" s="459"/>
      <c r="H171" s="210">
        <v>9910440110</v>
      </c>
      <c r="I171" s="209"/>
      <c r="J171" s="217">
        <f>J172</f>
        <v>1794.8</v>
      </c>
      <c r="K171" s="207"/>
      <c r="L171" s="204"/>
    </row>
    <row r="172" spans="1:12" ht="45" customHeight="1">
      <c r="A172" s="285" t="s">
        <v>60</v>
      </c>
      <c r="B172" s="286"/>
      <c r="C172" s="286"/>
      <c r="D172" s="287"/>
      <c r="E172" s="25" t="s">
        <v>497</v>
      </c>
      <c r="F172" s="458" t="s">
        <v>37</v>
      </c>
      <c r="G172" s="459"/>
      <c r="H172" s="210">
        <v>9910440110</v>
      </c>
      <c r="I172" s="210">
        <v>100</v>
      </c>
      <c r="J172" s="217">
        <v>1794.8</v>
      </c>
      <c r="K172" s="218"/>
      <c r="L172" s="45"/>
    </row>
    <row r="173" spans="1:12" ht="20.25" customHeight="1">
      <c r="A173" s="285" t="s">
        <v>253</v>
      </c>
      <c r="B173" s="286"/>
      <c r="C173" s="286"/>
      <c r="D173" s="287"/>
      <c r="E173" s="25" t="s">
        <v>497</v>
      </c>
      <c r="F173" s="458" t="s">
        <v>37</v>
      </c>
      <c r="G173" s="459"/>
      <c r="H173" s="210">
        <v>9910440190</v>
      </c>
      <c r="I173" s="210"/>
      <c r="J173" s="217">
        <f>J174+J175</f>
        <v>0</v>
      </c>
      <c r="K173" s="218"/>
      <c r="L173" s="45"/>
    </row>
    <row r="174" spans="1:12" ht="19.5" customHeight="1">
      <c r="A174" s="285" t="s">
        <v>62</v>
      </c>
      <c r="B174" s="286"/>
      <c r="C174" s="286"/>
      <c r="D174" s="287"/>
      <c r="E174" s="25" t="s">
        <v>497</v>
      </c>
      <c r="F174" s="458" t="s">
        <v>37</v>
      </c>
      <c r="G174" s="459"/>
      <c r="H174" s="210">
        <v>9910440190</v>
      </c>
      <c r="I174" s="229">
        <v>200</v>
      </c>
      <c r="J174" s="217">
        <v>0</v>
      </c>
      <c r="K174" s="218"/>
      <c r="L174" s="45"/>
    </row>
    <row r="175" spans="1:12" ht="18.75" customHeight="1">
      <c r="A175" s="285" t="s">
        <v>64</v>
      </c>
      <c r="B175" s="286"/>
      <c r="C175" s="286"/>
      <c r="D175" s="287"/>
      <c r="E175" s="25" t="s">
        <v>497</v>
      </c>
      <c r="F175" s="458" t="s">
        <v>37</v>
      </c>
      <c r="G175" s="459"/>
      <c r="H175" s="210">
        <v>9910440190</v>
      </c>
      <c r="I175" s="229">
        <v>800</v>
      </c>
      <c r="J175" s="217">
        <v>0</v>
      </c>
      <c r="K175" s="218"/>
      <c r="L175" s="45"/>
    </row>
    <row r="176" spans="1:12" ht="18.75" customHeight="1">
      <c r="A176" s="461" t="s">
        <v>290</v>
      </c>
      <c r="B176" s="462"/>
      <c r="C176" s="462"/>
      <c r="D176" s="463"/>
      <c r="E176" s="25" t="s">
        <v>497</v>
      </c>
      <c r="F176" s="401" t="s">
        <v>70</v>
      </c>
      <c r="G176" s="402"/>
      <c r="H176" s="259"/>
      <c r="I176" s="219"/>
      <c r="J176" s="235">
        <f>J179</f>
        <v>1.2</v>
      </c>
      <c r="K176" s="218"/>
      <c r="L176" s="45"/>
    </row>
    <row r="177" spans="1:12" ht="15.75" customHeight="1">
      <c r="A177" s="464" t="s">
        <v>461</v>
      </c>
      <c r="B177" s="465"/>
      <c r="C177" s="465"/>
      <c r="D177" s="466"/>
      <c r="E177" s="25" t="s">
        <v>497</v>
      </c>
      <c r="F177" s="401" t="s">
        <v>73</v>
      </c>
      <c r="G177" s="402"/>
      <c r="H177" s="25" t="s">
        <v>243</v>
      </c>
      <c r="I177" s="48"/>
      <c r="J177" s="235">
        <f>J178</f>
        <v>1.2</v>
      </c>
      <c r="K177" s="218"/>
      <c r="L177" s="45"/>
    </row>
    <row r="178" spans="1:12" ht="28.5" customHeight="1">
      <c r="A178" s="285" t="s">
        <v>244</v>
      </c>
      <c r="B178" s="286"/>
      <c r="C178" s="286"/>
      <c r="D178" s="287"/>
      <c r="E178" s="28" t="s">
        <v>497</v>
      </c>
      <c r="F178" s="288" t="s">
        <v>73</v>
      </c>
      <c r="G178" s="290"/>
      <c r="H178" s="28" t="s">
        <v>245</v>
      </c>
      <c r="I178" s="219"/>
      <c r="J178" s="217">
        <f>J179</f>
        <v>1.2</v>
      </c>
      <c r="K178" s="218"/>
      <c r="L178" s="45"/>
    </row>
    <row r="179" spans="1:12" ht="17.25" customHeight="1">
      <c r="A179" s="285" t="s">
        <v>257</v>
      </c>
      <c r="B179" s="286"/>
      <c r="C179" s="286"/>
      <c r="D179" s="287"/>
      <c r="E179" s="48" t="s">
        <v>497</v>
      </c>
      <c r="F179" s="288" t="s">
        <v>73</v>
      </c>
      <c r="G179" s="290"/>
      <c r="H179" s="210">
        <v>9910400000</v>
      </c>
      <c r="I179" s="48"/>
      <c r="J179" s="217">
        <f>J180</f>
        <v>1.2</v>
      </c>
      <c r="K179" s="218"/>
      <c r="L179" s="45"/>
    </row>
    <row r="180" spans="1:12" ht="17.25" customHeight="1">
      <c r="A180" s="285" t="s">
        <v>498</v>
      </c>
      <c r="B180" s="286"/>
      <c r="C180" s="286"/>
      <c r="D180" s="287"/>
      <c r="E180" s="48" t="s">
        <v>497</v>
      </c>
      <c r="F180" s="288" t="s">
        <v>73</v>
      </c>
      <c r="G180" s="290"/>
      <c r="H180" s="210">
        <v>9910440220</v>
      </c>
      <c r="I180" s="48"/>
      <c r="J180" s="217">
        <f>J181</f>
        <v>1.2</v>
      </c>
      <c r="K180" s="218"/>
      <c r="L180" s="45"/>
    </row>
    <row r="181" spans="1:12" ht="17.25" customHeight="1">
      <c r="A181" s="285" t="s">
        <v>69</v>
      </c>
      <c r="B181" s="286"/>
      <c r="C181" s="286"/>
      <c r="D181" s="287"/>
      <c r="E181" s="28" t="s">
        <v>497</v>
      </c>
      <c r="F181" s="288" t="s">
        <v>73</v>
      </c>
      <c r="G181" s="290"/>
      <c r="H181" s="210">
        <v>9910440220</v>
      </c>
      <c r="I181" s="48" t="s">
        <v>75</v>
      </c>
      <c r="J181" s="217">
        <v>1.2</v>
      </c>
      <c r="K181" s="218"/>
      <c r="L181" s="45"/>
    </row>
    <row r="182" spans="1:12" ht="26.25" customHeight="1">
      <c r="A182" s="461" t="s">
        <v>499</v>
      </c>
      <c r="B182" s="462"/>
      <c r="C182" s="462"/>
      <c r="D182" s="463"/>
      <c r="E182" s="25" t="s">
        <v>497</v>
      </c>
      <c r="F182" s="451" t="s">
        <v>53</v>
      </c>
      <c r="G182" s="451"/>
      <c r="H182" s="226"/>
      <c r="I182" s="236"/>
      <c r="J182" s="235">
        <f>J183</f>
        <v>146.9</v>
      </c>
      <c r="K182" s="207"/>
      <c r="L182" s="204"/>
    </row>
    <row r="183" spans="1:12" ht="18.75" customHeight="1">
      <c r="A183" s="461" t="s">
        <v>34</v>
      </c>
      <c r="B183" s="462"/>
      <c r="C183" s="462"/>
      <c r="D183" s="463"/>
      <c r="E183" s="25" t="s">
        <v>497</v>
      </c>
      <c r="F183" s="451" t="s">
        <v>54</v>
      </c>
      <c r="G183" s="451"/>
      <c r="H183" s="259"/>
      <c r="I183" s="260"/>
      <c r="J183" s="235">
        <f>J186</f>
        <v>146.9</v>
      </c>
      <c r="K183" s="261"/>
      <c r="L183" s="262"/>
    </row>
    <row r="184" spans="1:12" ht="18.75" customHeight="1">
      <c r="A184" s="464" t="s">
        <v>461</v>
      </c>
      <c r="B184" s="465"/>
      <c r="C184" s="465"/>
      <c r="D184" s="466"/>
      <c r="E184" s="25" t="s">
        <v>497</v>
      </c>
      <c r="F184" s="401" t="s">
        <v>54</v>
      </c>
      <c r="G184" s="402"/>
      <c r="H184" s="25" t="s">
        <v>243</v>
      </c>
      <c r="I184" s="260"/>
      <c r="J184" s="235">
        <f>J185</f>
        <v>146.9</v>
      </c>
      <c r="K184" s="261"/>
      <c r="L184" s="262"/>
    </row>
    <row r="185" spans="1:12" ht="18.75" customHeight="1">
      <c r="A185" s="454" t="s">
        <v>468</v>
      </c>
      <c r="B185" s="455"/>
      <c r="C185" s="455"/>
      <c r="D185" s="456"/>
      <c r="E185" s="48" t="s">
        <v>497</v>
      </c>
      <c r="F185" s="288" t="s">
        <v>54</v>
      </c>
      <c r="G185" s="290"/>
      <c r="H185" s="28" t="s">
        <v>263</v>
      </c>
      <c r="I185" s="211"/>
      <c r="J185" s="217">
        <f>J186</f>
        <v>146.9</v>
      </c>
      <c r="K185" s="261"/>
      <c r="L185" s="262"/>
    </row>
    <row r="186" spans="1:12" ht="26.25" customHeight="1">
      <c r="A186" s="285" t="s">
        <v>273</v>
      </c>
      <c r="B186" s="286"/>
      <c r="C186" s="286"/>
      <c r="D186" s="287"/>
      <c r="E186" s="28" t="s">
        <v>497</v>
      </c>
      <c r="F186" s="458" t="s">
        <v>54</v>
      </c>
      <c r="G186" s="459"/>
      <c r="H186" s="210">
        <v>9920300000</v>
      </c>
      <c r="I186" s="211"/>
      <c r="J186" s="217">
        <f>J187</f>
        <v>146.9</v>
      </c>
      <c r="K186" s="261"/>
      <c r="L186" s="262"/>
    </row>
    <row r="187" spans="1:12" ht="21" customHeight="1">
      <c r="A187" s="285" t="s">
        <v>275</v>
      </c>
      <c r="B187" s="286"/>
      <c r="C187" s="286"/>
      <c r="D187" s="287"/>
      <c r="E187" s="28" t="s">
        <v>497</v>
      </c>
      <c r="F187" s="460" t="s">
        <v>54</v>
      </c>
      <c r="G187" s="460"/>
      <c r="H187" s="28" t="s">
        <v>276</v>
      </c>
      <c r="I187" s="210"/>
      <c r="J187" s="217">
        <f>J188</f>
        <v>146.9</v>
      </c>
      <c r="K187" s="261"/>
      <c r="L187" s="262"/>
    </row>
    <row r="188" spans="1:12" ht="12.75">
      <c r="A188" s="452" t="s">
        <v>65</v>
      </c>
      <c r="B188" s="452"/>
      <c r="C188" s="452"/>
      <c r="D188" s="452"/>
      <c r="E188" s="28" t="s">
        <v>497</v>
      </c>
      <c r="F188" s="453">
        <v>1403</v>
      </c>
      <c r="G188" s="453"/>
      <c r="H188" s="210">
        <v>9920341040</v>
      </c>
      <c r="I188" s="210">
        <v>500</v>
      </c>
      <c r="J188" s="263">
        <v>146.9</v>
      </c>
      <c r="K188" s="262"/>
      <c r="L188" s="262"/>
    </row>
    <row r="189" spans="1:12" ht="12.75">
      <c r="A189" s="450" t="s">
        <v>32</v>
      </c>
      <c r="B189" s="450"/>
      <c r="C189" s="450"/>
      <c r="D189" s="450"/>
      <c r="E189" s="25"/>
      <c r="F189" s="451"/>
      <c r="G189" s="451"/>
      <c r="H189" s="25"/>
      <c r="I189" s="236"/>
      <c r="J189" s="167">
        <f>J166+J15</f>
        <v>245176.79999999996</v>
      </c>
      <c r="K189" s="262"/>
      <c r="L189" s="262"/>
    </row>
    <row r="190" spans="1:12" ht="12.75" customHeight="1">
      <c r="A190" s="191"/>
      <c r="B190" s="191"/>
      <c r="C190" s="191"/>
      <c r="K190" s="186"/>
      <c r="L190" s="262"/>
    </row>
    <row r="191" spans="1:12" ht="12.75">
      <c r="A191" s="191"/>
      <c r="B191" s="191"/>
      <c r="C191" s="191"/>
      <c r="K191" s="186"/>
      <c r="L191" s="262"/>
    </row>
    <row r="192" spans="1:12" ht="12.75">
      <c r="A192" s="191"/>
      <c r="B192" s="191"/>
      <c r="C192" s="191"/>
      <c r="K192" s="186"/>
      <c r="L192" s="262"/>
    </row>
    <row r="193" spans="1:12" ht="12.75" customHeight="1">
      <c r="A193" s="191"/>
      <c r="B193" s="191"/>
      <c r="C193" s="191"/>
      <c r="K193" s="186"/>
      <c r="L193" s="262"/>
    </row>
    <row r="194" spans="1:12" ht="12.75">
      <c r="A194" s="191"/>
      <c r="B194" s="191"/>
      <c r="C194" s="192"/>
      <c r="H194" s="7"/>
      <c r="I194" s="7"/>
      <c r="J194" s="7"/>
      <c r="K194" s="7"/>
      <c r="L194" s="262"/>
    </row>
    <row r="195" spans="1:12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262"/>
    </row>
    <row r="196" spans="1:12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262"/>
    </row>
    <row r="197" spans="1:12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262"/>
    </row>
    <row r="198" spans="1:12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262"/>
    </row>
    <row r="199" spans="1:12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262"/>
    </row>
    <row r="200" spans="1:12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2"/>
    </row>
    <row r="201" spans="1:12" ht="12.75">
      <c r="A201" s="43"/>
      <c r="B201" s="43"/>
      <c r="C201" s="43"/>
      <c r="D201" s="43"/>
      <c r="E201" s="264"/>
      <c r="F201" s="265"/>
      <c r="G201" s="265"/>
      <c r="H201" s="266"/>
      <c r="I201" s="265"/>
      <c r="J201" s="262"/>
      <c r="K201" s="262"/>
      <c r="L201" s="262"/>
    </row>
    <row r="202" spans="1:12" ht="12.75">
      <c r="A202" s="43"/>
      <c r="B202" s="43"/>
      <c r="C202" s="43"/>
      <c r="D202" s="43"/>
      <c r="E202" s="264"/>
      <c r="F202" s="265"/>
      <c r="G202" s="265"/>
      <c r="H202" s="266"/>
      <c r="I202" s="265"/>
      <c r="J202" s="262"/>
      <c r="K202" s="262"/>
      <c r="L202" s="262"/>
    </row>
    <row r="203" spans="1:12" ht="12.75">
      <c r="A203" s="43"/>
      <c r="B203" s="43"/>
      <c r="C203" s="43"/>
      <c r="D203" s="43"/>
      <c r="E203" s="264"/>
      <c r="F203" s="265"/>
      <c r="G203" s="265"/>
      <c r="H203" s="266"/>
      <c r="I203" s="265"/>
      <c r="J203" s="262"/>
      <c r="K203" s="262"/>
      <c r="L203" s="262"/>
    </row>
    <row r="204" spans="1:12" ht="12.75" customHeight="1">
      <c r="A204" s="43"/>
      <c r="B204" s="43"/>
      <c r="C204" s="43"/>
      <c r="D204" s="43"/>
      <c r="E204" s="264"/>
      <c r="F204" s="265"/>
      <c r="G204" s="265"/>
      <c r="H204" s="266"/>
      <c r="I204" s="265"/>
      <c r="J204" s="262"/>
      <c r="K204" s="262"/>
      <c r="L204" s="262"/>
    </row>
    <row r="205" spans="1:12" ht="12.75">
      <c r="A205" s="43"/>
      <c r="B205" s="43"/>
      <c r="C205" s="43"/>
      <c r="D205" s="43"/>
      <c r="E205" s="264"/>
      <c r="F205" s="265"/>
      <c r="G205" s="265"/>
      <c r="H205" s="266"/>
      <c r="I205" s="265"/>
      <c r="J205" s="262"/>
      <c r="K205" s="262"/>
      <c r="L205" s="262"/>
    </row>
    <row r="206" spans="1:12" ht="12.75">
      <c r="A206" s="43"/>
      <c r="B206" s="43"/>
      <c r="C206" s="43"/>
      <c r="D206" s="43"/>
      <c r="E206" s="264"/>
      <c r="F206" s="265"/>
      <c r="G206" s="265"/>
      <c r="H206" s="266"/>
      <c r="I206" s="265"/>
      <c r="J206" s="262"/>
      <c r="K206" s="262"/>
      <c r="L206" s="262"/>
    </row>
    <row r="207" spans="1:12" ht="12.75" customHeight="1">
      <c r="A207" s="43"/>
      <c r="B207" s="43"/>
      <c r="C207" s="43"/>
      <c r="D207" s="43"/>
      <c r="E207" s="264"/>
      <c r="F207" s="265"/>
      <c r="G207" s="265"/>
      <c r="H207" s="266"/>
      <c r="I207" s="265"/>
      <c r="J207" s="262"/>
      <c r="K207" s="262"/>
      <c r="L207" s="262"/>
    </row>
    <row r="208" spans="1:12" ht="12.75" customHeight="1">
      <c r="A208" s="43"/>
      <c r="B208" s="43"/>
      <c r="C208" s="43"/>
      <c r="D208" s="43"/>
      <c r="E208" s="264"/>
      <c r="F208" s="265"/>
      <c r="G208" s="265"/>
      <c r="H208" s="266"/>
      <c r="I208" s="265"/>
      <c r="J208" s="262"/>
      <c r="K208" s="262"/>
      <c r="L208" s="262"/>
    </row>
    <row r="209" spans="1:12" ht="12.75" customHeight="1">
      <c r="A209" s="43"/>
      <c r="B209" s="43"/>
      <c r="C209" s="43"/>
      <c r="D209" s="43"/>
      <c r="E209" s="264"/>
      <c r="F209" s="265"/>
      <c r="G209" s="265"/>
      <c r="H209" s="266"/>
      <c r="I209" s="265"/>
      <c r="J209" s="262"/>
      <c r="K209" s="262"/>
      <c r="L209" s="262"/>
    </row>
    <row r="210" spans="1:12" ht="12.75">
      <c r="A210" s="43"/>
      <c r="B210" s="43"/>
      <c r="C210" s="43"/>
      <c r="D210" s="43"/>
      <c r="E210" s="264"/>
      <c r="F210" s="265"/>
      <c r="G210" s="265"/>
      <c r="H210" s="266"/>
      <c r="I210" s="265"/>
      <c r="J210" s="262"/>
      <c r="K210" s="262"/>
      <c r="L210" s="262"/>
    </row>
    <row r="211" spans="1:12" ht="12.75">
      <c r="A211" s="43"/>
      <c r="B211" s="43"/>
      <c r="C211" s="43"/>
      <c r="D211" s="43"/>
      <c r="E211" s="264"/>
      <c r="F211" s="265"/>
      <c r="G211" s="265"/>
      <c r="H211" s="266"/>
      <c r="I211" s="265"/>
      <c r="J211" s="262"/>
      <c r="K211" s="262"/>
      <c r="L211" s="262"/>
    </row>
    <row r="212" spans="1:12" ht="12.75">
      <c r="A212" s="43"/>
      <c r="B212" s="43"/>
      <c r="C212" s="43"/>
      <c r="D212" s="43"/>
      <c r="E212" s="264"/>
      <c r="F212" s="265"/>
      <c r="G212" s="265"/>
      <c r="H212" s="266"/>
      <c r="I212" s="265"/>
      <c r="J212" s="262"/>
      <c r="K212" s="262"/>
      <c r="L212" s="262"/>
    </row>
    <row r="213" spans="1:12" ht="12.75">
      <c r="A213" s="43"/>
      <c r="B213" s="43"/>
      <c r="C213" s="43"/>
      <c r="D213" s="43"/>
      <c r="E213" s="264"/>
      <c r="F213" s="265"/>
      <c r="G213" s="265"/>
      <c r="H213" s="266"/>
      <c r="I213" s="265"/>
      <c r="J213" s="262"/>
      <c r="K213" s="262"/>
      <c r="L213" s="262"/>
    </row>
    <row r="214" spans="1:12" ht="12.75">
      <c r="A214" s="43"/>
      <c r="B214" s="43"/>
      <c r="C214" s="43"/>
      <c r="D214" s="43"/>
      <c r="E214" s="264"/>
      <c r="F214" s="265"/>
      <c r="G214" s="265"/>
      <c r="H214" s="266"/>
      <c r="I214" s="265"/>
      <c r="J214" s="262"/>
      <c r="K214" s="262"/>
      <c r="L214" s="262"/>
    </row>
    <row r="215" spans="1:12" ht="12.75" customHeight="1">
      <c r="A215" s="43"/>
      <c r="B215" s="43"/>
      <c r="C215" s="43"/>
      <c r="D215" s="43"/>
      <c r="E215" s="264"/>
      <c r="F215" s="265"/>
      <c r="G215" s="265"/>
      <c r="H215" s="266"/>
      <c r="I215" s="265"/>
      <c r="J215" s="262"/>
      <c r="K215" s="262"/>
      <c r="L215" s="262"/>
    </row>
    <row r="216" spans="1:12" ht="12.75">
      <c r="A216" s="43"/>
      <c r="B216" s="43"/>
      <c r="C216" s="43"/>
      <c r="D216" s="43"/>
      <c r="E216" s="264"/>
      <c r="F216" s="265"/>
      <c r="G216" s="265"/>
      <c r="H216" s="266"/>
      <c r="I216" s="265"/>
      <c r="J216" s="262"/>
      <c r="K216" s="262"/>
      <c r="L216" s="262"/>
    </row>
    <row r="217" spans="1:12" ht="12.75" customHeight="1">
      <c r="A217" s="43"/>
      <c r="B217" s="43"/>
      <c r="C217" s="43"/>
      <c r="D217" s="43"/>
      <c r="E217" s="264"/>
      <c r="F217" s="265"/>
      <c r="G217" s="265"/>
      <c r="H217" s="266"/>
      <c r="I217" s="265"/>
      <c r="J217" s="262"/>
      <c r="K217" s="262"/>
      <c r="L217" s="262"/>
    </row>
    <row r="218" spans="1:12" ht="12.75">
      <c r="A218" s="43"/>
      <c r="B218" s="43"/>
      <c r="C218" s="43"/>
      <c r="D218" s="43"/>
      <c r="E218" s="264"/>
      <c r="F218" s="265"/>
      <c r="G218" s="265"/>
      <c r="H218" s="266"/>
      <c r="I218" s="265"/>
      <c r="J218" s="262"/>
      <c r="K218" s="262"/>
      <c r="L218" s="262"/>
    </row>
    <row r="219" spans="1:12" ht="12.75" customHeight="1">
      <c r="A219" s="43"/>
      <c r="B219" s="43"/>
      <c r="C219" s="43"/>
      <c r="D219" s="43"/>
      <c r="E219" s="264"/>
      <c r="F219" s="265"/>
      <c r="G219" s="265"/>
      <c r="H219" s="266"/>
      <c r="I219" s="265"/>
      <c r="J219" s="262"/>
      <c r="K219" s="262"/>
      <c r="L219" s="262"/>
    </row>
    <row r="220" spans="1:12" ht="12.75">
      <c r="A220" s="43"/>
      <c r="B220" s="43"/>
      <c r="C220" s="43"/>
      <c r="D220" s="43"/>
      <c r="E220" s="264"/>
      <c r="F220" s="265"/>
      <c r="G220" s="265"/>
      <c r="H220" s="266"/>
      <c r="I220" s="265"/>
      <c r="J220" s="262"/>
      <c r="K220" s="262"/>
      <c r="L220" s="262"/>
    </row>
    <row r="221" spans="1:12" ht="12.75">
      <c r="A221" s="43"/>
      <c r="B221" s="43"/>
      <c r="C221" s="43"/>
      <c r="D221" s="43"/>
      <c r="E221" s="264"/>
      <c r="F221" s="265"/>
      <c r="G221" s="265"/>
      <c r="H221" s="266"/>
      <c r="I221" s="265"/>
      <c r="J221" s="262"/>
      <c r="K221" s="262"/>
      <c r="L221" s="262"/>
    </row>
    <row r="222" spans="1:12" ht="12.75">
      <c r="A222" s="43"/>
      <c r="B222" s="43"/>
      <c r="C222" s="43"/>
      <c r="D222" s="43"/>
      <c r="E222" s="264"/>
      <c r="F222" s="265"/>
      <c r="G222" s="265"/>
      <c r="H222" s="266"/>
      <c r="I222" s="265"/>
      <c r="J222" s="262"/>
      <c r="K222" s="262"/>
      <c r="L222" s="262"/>
    </row>
    <row r="223" spans="1:12" ht="12.75" customHeight="1">
      <c r="A223" s="43"/>
      <c r="B223" s="43"/>
      <c r="C223" s="43"/>
      <c r="D223" s="43"/>
      <c r="E223" s="264"/>
      <c r="F223" s="265"/>
      <c r="G223" s="265"/>
      <c r="H223" s="266"/>
      <c r="I223" s="265"/>
      <c r="J223" s="262"/>
      <c r="K223" s="262"/>
      <c r="L223" s="262"/>
    </row>
    <row r="224" spans="1:12" ht="12.75">
      <c r="A224" s="43"/>
      <c r="B224" s="43"/>
      <c r="C224" s="43"/>
      <c r="D224" s="43"/>
      <c r="E224" s="264"/>
      <c r="F224" s="265"/>
      <c r="G224" s="265"/>
      <c r="H224" s="266"/>
      <c r="I224" s="265"/>
      <c r="J224" s="262"/>
      <c r="K224" s="262"/>
      <c r="L224" s="262"/>
    </row>
    <row r="225" spans="1:12" ht="12.75">
      <c r="A225" s="43"/>
      <c r="B225" s="43"/>
      <c r="C225" s="43"/>
      <c r="D225" s="43"/>
      <c r="E225" s="264"/>
      <c r="F225" s="265"/>
      <c r="G225" s="265"/>
      <c r="H225" s="266"/>
      <c r="I225" s="265"/>
      <c r="J225" s="262"/>
      <c r="K225" s="262"/>
      <c r="L225" s="262"/>
    </row>
    <row r="226" spans="1:12" ht="12.75">
      <c r="A226" s="43"/>
      <c r="B226" s="43"/>
      <c r="C226" s="43"/>
      <c r="D226" s="43"/>
      <c r="E226" s="264"/>
      <c r="F226" s="265"/>
      <c r="G226" s="265"/>
      <c r="H226" s="266"/>
      <c r="I226" s="265"/>
      <c r="J226" s="262"/>
      <c r="K226" s="262"/>
      <c r="L226" s="262"/>
    </row>
    <row r="227" spans="1:12" ht="12.75">
      <c r="A227" s="43"/>
      <c r="B227" s="43"/>
      <c r="C227" s="43"/>
      <c r="D227" s="43"/>
      <c r="E227" s="264"/>
      <c r="F227" s="265"/>
      <c r="G227" s="265"/>
      <c r="H227" s="266"/>
      <c r="I227" s="265"/>
      <c r="J227" s="262"/>
      <c r="K227" s="262"/>
      <c r="L227" s="262"/>
    </row>
    <row r="228" spans="1:12" ht="12.75">
      <c r="A228" s="43"/>
      <c r="B228" s="43"/>
      <c r="C228" s="43"/>
      <c r="D228" s="43"/>
      <c r="E228" s="264"/>
      <c r="F228" s="265"/>
      <c r="G228" s="265"/>
      <c r="H228" s="266"/>
      <c r="I228" s="265"/>
      <c r="J228" s="262"/>
      <c r="K228" s="262"/>
      <c r="L228" s="262"/>
    </row>
    <row r="229" spans="1:12" ht="12.75">
      <c r="A229" s="43"/>
      <c r="B229" s="43"/>
      <c r="C229" s="43"/>
      <c r="D229" s="43"/>
      <c r="E229" s="264"/>
      <c r="F229" s="265"/>
      <c r="G229" s="265"/>
      <c r="H229" s="266"/>
      <c r="I229" s="265"/>
      <c r="J229" s="262"/>
      <c r="K229" s="262"/>
      <c r="L229" s="262"/>
    </row>
    <row r="230" spans="1:12" ht="12.75">
      <c r="A230" s="43"/>
      <c r="B230" s="43"/>
      <c r="C230" s="43"/>
      <c r="D230" s="43"/>
      <c r="E230" s="264"/>
      <c r="F230" s="265"/>
      <c r="G230" s="265"/>
      <c r="H230" s="266"/>
      <c r="I230" s="265"/>
      <c r="J230" s="262"/>
      <c r="K230" s="262"/>
      <c r="L230" s="262"/>
    </row>
    <row r="231" spans="1:12" ht="12.75">
      <c r="A231" s="43"/>
      <c r="B231" s="43"/>
      <c r="C231" s="43"/>
      <c r="D231" s="43"/>
      <c r="E231" s="264"/>
      <c r="F231" s="265"/>
      <c r="G231" s="265"/>
      <c r="H231" s="266"/>
      <c r="I231" s="265"/>
      <c r="J231" s="262"/>
      <c r="K231" s="262"/>
      <c r="L231" s="262"/>
    </row>
    <row r="232" spans="1:12" ht="12.75">
      <c r="A232" s="43"/>
      <c r="B232" s="43"/>
      <c r="C232" s="43"/>
      <c r="D232" s="43"/>
      <c r="E232" s="264"/>
      <c r="F232" s="265"/>
      <c r="G232" s="265"/>
      <c r="H232" s="266"/>
      <c r="I232" s="265"/>
      <c r="J232" s="262"/>
      <c r="K232" s="262"/>
      <c r="L232" s="262"/>
    </row>
    <row r="233" spans="1:12" ht="12.75">
      <c r="A233" s="43"/>
      <c r="B233" s="43"/>
      <c r="C233" s="43"/>
      <c r="D233" s="43"/>
      <c r="E233" s="264"/>
      <c r="F233" s="265"/>
      <c r="G233" s="265"/>
      <c r="H233" s="266"/>
      <c r="I233" s="265"/>
      <c r="J233" s="262"/>
      <c r="K233" s="262"/>
      <c r="L233" s="262"/>
    </row>
    <row r="234" spans="1:12" ht="12.75">
      <c r="A234" s="43"/>
      <c r="B234" s="43"/>
      <c r="C234" s="43"/>
      <c r="D234" s="43"/>
      <c r="E234" s="264"/>
      <c r="F234" s="265"/>
      <c r="G234" s="265"/>
      <c r="H234" s="266"/>
      <c r="I234" s="265"/>
      <c r="J234" s="262"/>
      <c r="K234" s="262"/>
      <c r="L234" s="262"/>
    </row>
    <row r="235" spans="1:12" ht="12.75">
      <c r="A235" s="43"/>
      <c r="B235" s="43"/>
      <c r="C235" s="43"/>
      <c r="D235" s="43"/>
      <c r="E235" s="264"/>
      <c r="F235" s="265"/>
      <c r="G235" s="265"/>
      <c r="H235" s="266"/>
      <c r="I235" s="265"/>
      <c r="J235" s="262"/>
      <c r="K235" s="262"/>
      <c r="L235" s="262"/>
    </row>
    <row r="236" spans="1:12" ht="12.75">
      <c r="A236" s="43"/>
      <c r="B236" s="43"/>
      <c r="C236" s="43"/>
      <c r="D236" s="43"/>
      <c r="E236" s="264"/>
      <c r="F236" s="265"/>
      <c r="G236" s="265"/>
      <c r="H236" s="266"/>
      <c r="I236" s="265"/>
      <c r="J236" s="262"/>
      <c r="K236" s="262"/>
      <c r="L236" s="262"/>
    </row>
    <row r="237" spans="1:12" ht="12.75">
      <c r="A237" s="43"/>
      <c r="B237" s="43"/>
      <c r="C237" s="43"/>
      <c r="D237" s="43"/>
      <c r="E237" s="264"/>
      <c r="F237" s="265"/>
      <c r="G237" s="265"/>
      <c r="H237" s="266"/>
      <c r="I237" s="265"/>
      <c r="J237" s="262"/>
      <c r="K237" s="262"/>
      <c r="L237" s="262"/>
    </row>
    <row r="238" spans="1:12" ht="12.75">
      <c r="A238" s="43"/>
      <c r="B238" s="43"/>
      <c r="C238" s="43"/>
      <c r="D238" s="43"/>
      <c r="E238" s="264"/>
      <c r="F238" s="265"/>
      <c r="G238" s="265"/>
      <c r="H238" s="266"/>
      <c r="I238" s="265"/>
      <c r="J238" s="262"/>
      <c r="K238" s="262"/>
      <c r="L238" s="262"/>
    </row>
    <row r="239" spans="1:12" ht="12.75">
      <c r="A239" s="43"/>
      <c r="B239" s="43"/>
      <c r="C239" s="43"/>
      <c r="D239" s="43"/>
      <c r="E239" s="264"/>
      <c r="F239" s="265"/>
      <c r="G239" s="265"/>
      <c r="H239" s="266"/>
      <c r="I239" s="265"/>
      <c r="J239" s="262"/>
      <c r="K239" s="262"/>
      <c r="L239" s="262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</sheetData>
  <sheetProtection/>
  <mergeCells count="356">
    <mergeCell ref="I15:I16"/>
    <mergeCell ref="J15:J16"/>
    <mergeCell ref="H3:K3"/>
    <mergeCell ref="H4:K4"/>
    <mergeCell ref="H5:K5"/>
    <mergeCell ref="A7:K12"/>
    <mergeCell ref="I13:J13"/>
    <mergeCell ref="A14:D14"/>
    <mergeCell ref="F14:G14"/>
    <mergeCell ref="L15:L16"/>
    <mergeCell ref="F17:G17"/>
    <mergeCell ref="A18:D18"/>
    <mergeCell ref="F18:G18"/>
    <mergeCell ref="A19:D19"/>
    <mergeCell ref="F19:G19"/>
    <mergeCell ref="A15:D16"/>
    <mergeCell ref="E15:E16"/>
    <mergeCell ref="F15:G16"/>
    <mergeCell ref="H15:H16"/>
    <mergeCell ref="A20:D20"/>
    <mergeCell ref="F20:G20"/>
    <mergeCell ref="K20:K21"/>
    <mergeCell ref="L20:L21"/>
    <mergeCell ref="A21:D21"/>
    <mergeCell ref="F21:G21"/>
    <mergeCell ref="A22:D22"/>
    <mergeCell ref="F22:G22"/>
    <mergeCell ref="A23:D23"/>
    <mergeCell ref="F23:G23"/>
    <mergeCell ref="A24:D24"/>
    <mergeCell ref="F24:G25"/>
    <mergeCell ref="I24:I25"/>
    <mergeCell ref="K24:K25"/>
    <mergeCell ref="L24:L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F43:G43"/>
    <mergeCell ref="A44:D44"/>
    <mergeCell ref="F44:G44"/>
    <mergeCell ref="A45:D45"/>
    <mergeCell ref="F45:G45"/>
    <mergeCell ref="A46:D46"/>
    <mergeCell ref="F46:G46"/>
    <mergeCell ref="A50:D50"/>
    <mergeCell ref="F50:G50"/>
    <mergeCell ref="A51:D51"/>
    <mergeCell ref="F51:G51"/>
    <mergeCell ref="A47:D47"/>
    <mergeCell ref="F47:G47"/>
    <mergeCell ref="A48:D48"/>
    <mergeCell ref="F48:G48"/>
    <mergeCell ref="A49:D49"/>
    <mergeCell ref="F49:G49"/>
    <mergeCell ref="H55:H57"/>
    <mergeCell ref="I55:I57"/>
    <mergeCell ref="J55:J57"/>
    <mergeCell ref="A52:D52"/>
    <mergeCell ref="F52:G52"/>
    <mergeCell ref="A53:D53"/>
    <mergeCell ref="F53:G53"/>
    <mergeCell ref="A54:D54"/>
    <mergeCell ref="F54:G54"/>
    <mergeCell ref="K55:K57"/>
    <mergeCell ref="L55:L57"/>
    <mergeCell ref="E57:E58"/>
    <mergeCell ref="A58:D58"/>
    <mergeCell ref="F58:G58"/>
    <mergeCell ref="A59:D59"/>
    <mergeCell ref="F59:G59"/>
    <mergeCell ref="A55:D57"/>
    <mergeCell ref="E55:E56"/>
    <mergeCell ref="F55:G57"/>
    <mergeCell ref="A60:D60"/>
    <mergeCell ref="F60:G60"/>
    <mergeCell ref="A61:D61"/>
    <mergeCell ref="F61:G61"/>
    <mergeCell ref="A62:D62"/>
    <mergeCell ref="F62:G62"/>
    <mergeCell ref="A63:D63"/>
    <mergeCell ref="F63:G63"/>
    <mergeCell ref="A64:D64"/>
    <mergeCell ref="F64:G64"/>
    <mergeCell ref="A65:D65"/>
    <mergeCell ref="F65:G65"/>
    <mergeCell ref="A66:D66"/>
    <mergeCell ref="F66:G66"/>
    <mergeCell ref="A67:D67"/>
    <mergeCell ref="F67:G67"/>
    <mergeCell ref="A68:D68"/>
    <mergeCell ref="F68:G68"/>
    <mergeCell ref="A69:D69"/>
    <mergeCell ref="F69:G69"/>
    <mergeCell ref="A70:D70"/>
    <mergeCell ref="F70:G70"/>
    <mergeCell ref="A71:D71"/>
    <mergeCell ref="F71:G71"/>
    <mergeCell ref="A72:D72"/>
    <mergeCell ref="F72:G72"/>
    <mergeCell ref="A73:D73"/>
    <mergeCell ref="F73:G73"/>
    <mergeCell ref="A74:D74"/>
    <mergeCell ref="F74:G74"/>
    <mergeCell ref="A75:D75"/>
    <mergeCell ref="F75:G75"/>
    <mergeCell ref="A76:D76"/>
    <mergeCell ref="F76:G76"/>
    <mergeCell ref="A77:D77"/>
    <mergeCell ref="F77:G77"/>
    <mergeCell ref="A81:D81"/>
    <mergeCell ref="F81:G81"/>
    <mergeCell ref="A82:D82"/>
    <mergeCell ref="F82:G82"/>
    <mergeCell ref="A78:D78"/>
    <mergeCell ref="F78:G78"/>
    <mergeCell ref="A79:D79"/>
    <mergeCell ref="F79:G79"/>
    <mergeCell ref="A80:D80"/>
    <mergeCell ref="F80:G80"/>
    <mergeCell ref="F87:G87"/>
    <mergeCell ref="F88:G88"/>
    <mergeCell ref="F89:G89"/>
    <mergeCell ref="F90:G90"/>
    <mergeCell ref="A83:D83"/>
    <mergeCell ref="F83:G83"/>
    <mergeCell ref="A84:D84"/>
    <mergeCell ref="F84:G84"/>
    <mergeCell ref="A85:D85"/>
    <mergeCell ref="F85:G85"/>
    <mergeCell ref="A92:D92"/>
    <mergeCell ref="F92:G92"/>
    <mergeCell ref="A93:D93"/>
    <mergeCell ref="F93:G93"/>
    <mergeCell ref="A86:D86"/>
    <mergeCell ref="F86:G86"/>
    <mergeCell ref="A91:D91"/>
    <mergeCell ref="F91:G91"/>
    <mergeCell ref="A90:D90"/>
    <mergeCell ref="A89:D89"/>
    <mergeCell ref="A94:D94"/>
    <mergeCell ref="F94:G94"/>
    <mergeCell ref="A95:D95"/>
    <mergeCell ref="F95:G95"/>
    <mergeCell ref="A96:D96"/>
    <mergeCell ref="F96:G96"/>
    <mergeCell ref="A100:D100"/>
    <mergeCell ref="F100:G100"/>
    <mergeCell ref="A101:D101"/>
    <mergeCell ref="F101:G101"/>
    <mergeCell ref="A97:D97"/>
    <mergeCell ref="F97:G97"/>
    <mergeCell ref="A98:D98"/>
    <mergeCell ref="F98:G98"/>
    <mergeCell ref="A99:D99"/>
    <mergeCell ref="F99:G99"/>
    <mergeCell ref="A105:D105"/>
    <mergeCell ref="F105:G105"/>
    <mergeCell ref="A106:D106"/>
    <mergeCell ref="F106:G106"/>
    <mergeCell ref="A102:D102"/>
    <mergeCell ref="F102:G102"/>
    <mergeCell ref="A103:D103"/>
    <mergeCell ref="F103:G103"/>
    <mergeCell ref="A104:D104"/>
    <mergeCell ref="F104:G104"/>
    <mergeCell ref="A110:D110"/>
    <mergeCell ref="F110:G110"/>
    <mergeCell ref="A111:D111"/>
    <mergeCell ref="F111:G111"/>
    <mergeCell ref="A107:D107"/>
    <mergeCell ref="F107:G107"/>
    <mergeCell ref="A108:D108"/>
    <mergeCell ref="F108:G108"/>
    <mergeCell ref="A109:D109"/>
    <mergeCell ref="F109:G109"/>
    <mergeCell ref="A115:D115"/>
    <mergeCell ref="F115:G115"/>
    <mergeCell ref="A116:D116"/>
    <mergeCell ref="F116:G116"/>
    <mergeCell ref="A112:D112"/>
    <mergeCell ref="F112:G112"/>
    <mergeCell ref="A113:D113"/>
    <mergeCell ref="F113:G113"/>
    <mergeCell ref="A114:D114"/>
    <mergeCell ref="F114:G114"/>
    <mergeCell ref="A120:D120"/>
    <mergeCell ref="F120:G120"/>
    <mergeCell ref="A121:D121"/>
    <mergeCell ref="F121:G121"/>
    <mergeCell ref="A117:D117"/>
    <mergeCell ref="F117:G117"/>
    <mergeCell ref="A118:D118"/>
    <mergeCell ref="F118:G118"/>
    <mergeCell ref="A119:D119"/>
    <mergeCell ref="F119:G119"/>
    <mergeCell ref="A122:D122"/>
    <mergeCell ref="F122:G122"/>
    <mergeCell ref="A123:D123"/>
    <mergeCell ref="F123:G123"/>
    <mergeCell ref="A124:D124"/>
    <mergeCell ref="F124:G124"/>
    <mergeCell ref="A125:D125"/>
    <mergeCell ref="F125:G125"/>
    <mergeCell ref="A126:D126"/>
    <mergeCell ref="F126:G126"/>
    <mergeCell ref="A127:D127"/>
    <mergeCell ref="F127:G127"/>
    <mergeCell ref="A128:D128"/>
    <mergeCell ref="F128:G128"/>
    <mergeCell ref="A129:D129"/>
    <mergeCell ref="F129:G129"/>
    <mergeCell ref="A130:D130"/>
    <mergeCell ref="F130:G130"/>
    <mergeCell ref="A131:D131"/>
    <mergeCell ref="F131:G131"/>
    <mergeCell ref="A132:D132"/>
    <mergeCell ref="F132:G132"/>
    <mergeCell ref="A133:D133"/>
    <mergeCell ref="F133:G133"/>
    <mergeCell ref="A134:D134"/>
    <mergeCell ref="F134:G134"/>
    <mergeCell ref="A135:D135"/>
    <mergeCell ref="F135:G135"/>
    <mergeCell ref="A136:D136"/>
    <mergeCell ref="F136:G136"/>
    <mergeCell ref="A137:D137"/>
    <mergeCell ref="F137:G137"/>
    <mergeCell ref="A138:D138"/>
    <mergeCell ref="F138:G138"/>
    <mergeCell ref="A139:D139"/>
    <mergeCell ref="F139:G139"/>
    <mergeCell ref="A143:D143"/>
    <mergeCell ref="F143:G143"/>
    <mergeCell ref="A144:D144"/>
    <mergeCell ref="F144:G144"/>
    <mergeCell ref="A140:D140"/>
    <mergeCell ref="F140:G140"/>
    <mergeCell ref="A141:D141"/>
    <mergeCell ref="F141:G141"/>
    <mergeCell ref="A142:D142"/>
    <mergeCell ref="F142:G142"/>
    <mergeCell ref="A145:D145"/>
    <mergeCell ref="F145:G145"/>
    <mergeCell ref="A146:D146"/>
    <mergeCell ref="F146:G146"/>
    <mergeCell ref="A147:D147"/>
    <mergeCell ref="F147:G147"/>
    <mergeCell ref="A148:D148"/>
    <mergeCell ref="F148:G148"/>
    <mergeCell ref="A149:D149"/>
    <mergeCell ref="F149:G149"/>
    <mergeCell ref="A150:D150"/>
    <mergeCell ref="F150:G150"/>
    <mergeCell ref="A151:D151"/>
    <mergeCell ref="F151:G151"/>
    <mergeCell ref="A152:D152"/>
    <mergeCell ref="F152:G152"/>
    <mergeCell ref="A153:D153"/>
    <mergeCell ref="F153:G153"/>
    <mergeCell ref="A154:D154"/>
    <mergeCell ref="F154:G154"/>
    <mergeCell ref="A155:D155"/>
    <mergeCell ref="F155:G155"/>
    <mergeCell ref="A156:D156"/>
    <mergeCell ref="F156:G156"/>
    <mergeCell ref="A162:D162"/>
    <mergeCell ref="F162:G162"/>
    <mergeCell ref="A163:D163"/>
    <mergeCell ref="F163:G163"/>
    <mergeCell ref="A164:D164"/>
    <mergeCell ref="F164:G164"/>
    <mergeCell ref="A165:D165"/>
    <mergeCell ref="F165:G165"/>
    <mergeCell ref="A166:D166"/>
    <mergeCell ref="F166:G166"/>
    <mergeCell ref="A167:D167"/>
    <mergeCell ref="F167:G167"/>
    <mergeCell ref="A168:D168"/>
    <mergeCell ref="F168:G168"/>
    <mergeCell ref="A169:D169"/>
    <mergeCell ref="F169:G169"/>
    <mergeCell ref="A170:D170"/>
    <mergeCell ref="F170:G170"/>
    <mergeCell ref="A171:D171"/>
    <mergeCell ref="F171:G171"/>
    <mergeCell ref="A172:D172"/>
    <mergeCell ref="F172:G172"/>
    <mergeCell ref="A173:D173"/>
    <mergeCell ref="F173:G173"/>
    <mergeCell ref="A174:D174"/>
    <mergeCell ref="F174:G174"/>
    <mergeCell ref="A175:D175"/>
    <mergeCell ref="F175:G175"/>
    <mergeCell ref="A176:D176"/>
    <mergeCell ref="F176:G176"/>
    <mergeCell ref="A181:D181"/>
    <mergeCell ref="F181:G181"/>
    <mergeCell ref="A182:D182"/>
    <mergeCell ref="F182:G182"/>
    <mergeCell ref="A177:D177"/>
    <mergeCell ref="F177:G177"/>
    <mergeCell ref="A178:D178"/>
    <mergeCell ref="F178:G178"/>
    <mergeCell ref="A179:D179"/>
    <mergeCell ref="F179:G179"/>
    <mergeCell ref="I1:K1"/>
    <mergeCell ref="H2:K2"/>
    <mergeCell ref="A186:D186"/>
    <mergeCell ref="F186:G186"/>
    <mergeCell ref="A187:D187"/>
    <mergeCell ref="F187:G187"/>
    <mergeCell ref="A183:D183"/>
    <mergeCell ref="F183:G183"/>
    <mergeCell ref="A184:D184"/>
    <mergeCell ref="F184:G184"/>
    <mergeCell ref="A88:D88"/>
    <mergeCell ref="A87:D87"/>
    <mergeCell ref="A189:D189"/>
    <mergeCell ref="F189:G189"/>
    <mergeCell ref="A188:D188"/>
    <mergeCell ref="F188:G188"/>
    <mergeCell ref="A185:D185"/>
    <mergeCell ref="F185:G185"/>
    <mergeCell ref="A180:D180"/>
    <mergeCell ref="F180:G180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="110" zoomScaleSheetLayoutView="110" zoomScalePageLayoutView="0" workbookViewId="0" topLeftCell="A19">
      <selection activeCell="C33" sqref="C33"/>
    </sheetView>
  </sheetViews>
  <sheetFormatPr defaultColWidth="9.140625" defaultRowHeight="12.75"/>
  <cols>
    <col min="1" max="1" width="61.7109375" style="102" customWidth="1"/>
    <col min="2" max="2" width="23.7109375" style="102" customWidth="1"/>
    <col min="3" max="3" width="11.8515625" style="102" customWidth="1"/>
    <col min="4" max="4" width="0.13671875" style="102" hidden="1" customWidth="1"/>
    <col min="5" max="16384" width="9.140625" style="102" customWidth="1"/>
  </cols>
  <sheetData>
    <row r="1" spans="1:4" ht="12.75" customHeight="1">
      <c r="A1" s="101"/>
      <c r="B1" s="549" t="s">
        <v>196</v>
      </c>
      <c r="C1" s="549"/>
      <c r="D1" s="549"/>
    </row>
    <row r="2" spans="1:4" ht="12.75" customHeight="1">
      <c r="A2" s="549" t="s">
        <v>308</v>
      </c>
      <c r="B2" s="549"/>
      <c r="C2" s="549"/>
      <c r="D2" s="549"/>
    </row>
    <row r="3" spans="1:4" ht="12.75" customHeight="1">
      <c r="A3" s="549" t="s">
        <v>329</v>
      </c>
      <c r="B3" s="549"/>
      <c r="C3" s="549"/>
      <c r="D3" s="549"/>
    </row>
    <row r="4" spans="1:4" ht="13.5" customHeight="1">
      <c r="A4" s="549" t="s">
        <v>453</v>
      </c>
      <c r="B4" s="549"/>
      <c r="C4" s="549"/>
      <c r="D4" s="549"/>
    </row>
    <row r="5" spans="1:4" ht="12.75">
      <c r="A5" s="101"/>
      <c r="B5" s="555" t="s">
        <v>512</v>
      </c>
      <c r="C5" s="556"/>
      <c r="D5" s="556"/>
    </row>
    <row r="6" spans="1:4" ht="12.75">
      <c r="A6" s="101"/>
      <c r="B6" s="103"/>
      <c r="C6" s="3"/>
      <c r="D6" s="3"/>
    </row>
    <row r="7" spans="1:4" ht="12.75">
      <c r="A7" s="101"/>
      <c r="B7" s="103"/>
      <c r="C7" s="3"/>
      <c r="D7" s="3"/>
    </row>
    <row r="8" spans="1:4" ht="43.5" customHeight="1">
      <c r="A8" s="553" t="s">
        <v>454</v>
      </c>
      <c r="B8" s="553"/>
      <c r="C8" s="553"/>
      <c r="D8" s="553"/>
    </row>
    <row r="9" spans="1:4" ht="12.75">
      <c r="A9" s="101"/>
      <c r="B9" s="103"/>
      <c r="C9" s="3"/>
      <c r="D9" s="3"/>
    </row>
    <row r="10" spans="1:4" ht="12.75">
      <c r="A10" s="103"/>
      <c r="B10" s="103"/>
      <c r="C10" s="3" t="s">
        <v>197</v>
      </c>
      <c r="D10" s="3"/>
    </row>
    <row r="11" spans="1:4" ht="15">
      <c r="A11" s="104" t="s">
        <v>84</v>
      </c>
      <c r="B11" s="104" t="s">
        <v>198</v>
      </c>
      <c r="C11" s="105" t="s">
        <v>403</v>
      </c>
      <c r="D11" s="3"/>
    </row>
    <row r="12" spans="1:4" ht="13.5">
      <c r="A12" s="106" t="s">
        <v>199</v>
      </c>
      <c r="B12" s="107" t="s">
        <v>200</v>
      </c>
      <c r="C12" s="108">
        <f>C14+C24+C19</f>
        <v>1682.9999999999884</v>
      </c>
      <c r="D12" s="108">
        <f>D13+D24</f>
        <v>1</v>
      </c>
    </row>
    <row r="13" spans="1:4" ht="13.5" customHeight="1">
      <c r="A13" s="109" t="s">
        <v>201</v>
      </c>
      <c r="B13" s="107" t="s">
        <v>202</v>
      </c>
      <c r="C13" s="108">
        <f>C14+C19+C24</f>
        <v>1682.9999999999884</v>
      </c>
      <c r="D13" s="110">
        <f>D19</f>
        <v>1</v>
      </c>
    </row>
    <row r="14" spans="1:4" ht="13.5" customHeight="1">
      <c r="A14" s="109" t="s">
        <v>67</v>
      </c>
      <c r="B14" s="163" t="s">
        <v>203</v>
      </c>
      <c r="C14" s="110">
        <f>C15+C17</f>
        <v>1128.9</v>
      </c>
      <c r="D14" s="110"/>
    </row>
    <row r="15" spans="1:4" ht="27.75" customHeight="1">
      <c r="A15" s="111" t="s">
        <v>204</v>
      </c>
      <c r="B15" s="116" t="s">
        <v>205</v>
      </c>
      <c r="C15" s="112">
        <f>C16</f>
        <v>1128.9</v>
      </c>
      <c r="D15" s="110"/>
    </row>
    <row r="16" spans="1:4" ht="25.5" customHeight="1">
      <c r="A16" s="111" t="s">
        <v>206</v>
      </c>
      <c r="B16" s="116" t="s">
        <v>207</v>
      </c>
      <c r="C16" s="112">
        <v>1128.9</v>
      </c>
      <c r="D16" s="110"/>
    </row>
    <row r="17" spans="1:4" ht="26.25" customHeight="1">
      <c r="A17" s="111" t="s">
        <v>208</v>
      </c>
      <c r="B17" s="116" t="s">
        <v>209</v>
      </c>
      <c r="C17" s="112">
        <f>C18</f>
        <v>0</v>
      </c>
      <c r="D17" s="110"/>
    </row>
    <row r="18" spans="1:4" ht="25.5" customHeight="1">
      <c r="A18" s="111" t="s">
        <v>210</v>
      </c>
      <c r="B18" s="116" t="s">
        <v>211</v>
      </c>
      <c r="C18" s="112">
        <v>0</v>
      </c>
      <c r="D18" s="110"/>
    </row>
    <row r="19" spans="1:4" ht="24.75" customHeight="1">
      <c r="A19" s="170" t="s">
        <v>68</v>
      </c>
      <c r="B19" s="107" t="s">
        <v>334</v>
      </c>
      <c r="C19" s="110">
        <f>C22</f>
        <v>-351.7</v>
      </c>
      <c r="D19" s="110">
        <f>D20</f>
        <v>1</v>
      </c>
    </row>
    <row r="20" spans="1:4" ht="27.75" customHeight="1">
      <c r="A20" s="114" t="s">
        <v>212</v>
      </c>
      <c r="B20" s="115" t="s">
        <v>335</v>
      </c>
      <c r="C20" s="110">
        <f>C21</f>
        <v>0</v>
      </c>
      <c r="D20" s="110">
        <f>D21</f>
        <v>1</v>
      </c>
    </row>
    <row r="21" spans="1:4" ht="36" customHeight="1">
      <c r="A21" s="111" t="s">
        <v>213</v>
      </c>
      <c r="B21" s="116" t="s">
        <v>336</v>
      </c>
      <c r="C21" s="110">
        <v>0</v>
      </c>
      <c r="D21" s="110">
        <v>1</v>
      </c>
    </row>
    <row r="22" spans="1:4" ht="38.25" customHeight="1">
      <c r="A22" s="114" t="s">
        <v>214</v>
      </c>
      <c r="B22" s="115" t="s">
        <v>337</v>
      </c>
      <c r="C22" s="110">
        <f>C23</f>
        <v>-351.7</v>
      </c>
      <c r="D22" s="110">
        <f>D23</f>
        <v>0</v>
      </c>
    </row>
    <row r="23" spans="1:4" ht="37.5" customHeight="1">
      <c r="A23" s="111" t="s">
        <v>215</v>
      </c>
      <c r="B23" s="116" t="s">
        <v>338</v>
      </c>
      <c r="C23" s="110">
        <v>-351.7</v>
      </c>
      <c r="D23" s="3"/>
    </row>
    <row r="24" spans="1:4" ht="29.25" customHeight="1">
      <c r="A24" s="113" t="s">
        <v>216</v>
      </c>
      <c r="B24" s="107" t="s">
        <v>217</v>
      </c>
      <c r="C24" s="108">
        <f>C25+C29</f>
        <v>905.7999999999884</v>
      </c>
      <c r="D24" s="108">
        <f>D25+D29</f>
        <v>0</v>
      </c>
    </row>
    <row r="25" spans="1:4" ht="14.25" customHeight="1">
      <c r="A25" s="114" t="s">
        <v>218</v>
      </c>
      <c r="B25" s="107" t="s">
        <v>219</v>
      </c>
      <c r="C25" s="117">
        <f aca="true" t="shared" si="0" ref="C25:D27">C26</f>
        <v>-244822.7</v>
      </c>
      <c r="D25" s="117">
        <f t="shared" si="0"/>
        <v>0</v>
      </c>
    </row>
    <row r="26" spans="1:4" ht="15.75" customHeight="1">
      <c r="A26" s="111" t="s">
        <v>220</v>
      </c>
      <c r="B26" s="115" t="s">
        <v>221</v>
      </c>
      <c r="C26" s="118">
        <f t="shared" si="0"/>
        <v>-244822.7</v>
      </c>
      <c r="D26" s="118">
        <f t="shared" si="0"/>
        <v>0</v>
      </c>
    </row>
    <row r="27" spans="1:4" ht="18.75" customHeight="1">
      <c r="A27" s="111" t="s">
        <v>222</v>
      </c>
      <c r="B27" s="115" t="s">
        <v>223</v>
      </c>
      <c r="C27" s="118">
        <f t="shared" si="0"/>
        <v>-244822.7</v>
      </c>
      <c r="D27" s="118">
        <f t="shared" si="0"/>
        <v>0</v>
      </c>
    </row>
    <row r="28" spans="1:4" ht="27.75" customHeight="1">
      <c r="A28" s="111" t="s">
        <v>224</v>
      </c>
      <c r="B28" s="115" t="s">
        <v>225</v>
      </c>
      <c r="C28" s="118">
        <v>-244822.7</v>
      </c>
      <c r="D28" s="3"/>
    </row>
    <row r="29" spans="1:4" ht="16.5" customHeight="1">
      <c r="A29" s="114" t="s">
        <v>226</v>
      </c>
      <c r="B29" s="107" t="s">
        <v>227</v>
      </c>
      <c r="C29" s="110">
        <f aca="true" t="shared" si="1" ref="C29:D31">C30</f>
        <v>245728.5</v>
      </c>
      <c r="D29" s="110">
        <f t="shared" si="1"/>
        <v>0</v>
      </c>
    </row>
    <row r="30" spans="1:4" ht="16.5" customHeight="1">
      <c r="A30" s="111" t="s">
        <v>228</v>
      </c>
      <c r="B30" s="115" t="s">
        <v>229</v>
      </c>
      <c r="C30" s="118">
        <f t="shared" si="1"/>
        <v>245728.5</v>
      </c>
      <c r="D30" s="118">
        <f t="shared" si="1"/>
        <v>0</v>
      </c>
    </row>
    <row r="31" spans="1:4" ht="12.75">
      <c r="A31" s="111" t="s">
        <v>230</v>
      </c>
      <c r="B31" s="115" t="s">
        <v>231</v>
      </c>
      <c r="C31" s="118">
        <f t="shared" si="1"/>
        <v>245728.5</v>
      </c>
      <c r="D31" s="118">
        <f t="shared" si="1"/>
        <v>0</v>
      </c>
    </row>
    <row r="32" spans="1:4" ht="25.5">
      <c r="A32" s="111" t="s">
        <v>232</v>
      </c>
      <c r="B32" s="115" t="s">
        <v>233</v>
      </c>
      <c r="C32" s="118">
        <v>245728.5</v>
      </c>
      <c r="D32" s="3"/>
    </row>
    <row r="36" spans="1:4" ht="12.75">
      <c r="A36" s="119"/>
      <c r="B36" s="554"/>
      <c r="C36" s="551"/>
      <c r="D36" s="551"/>
    </row>
    <row r="37" spans="1:4" ht="12.75">
      <c r="A37" s="119"/>
      <c r="B37" s="550"/>
      <c r="C37" s="551"/>
      <c r="D37" s="551"/>
    </row>
    <row r="38" spans="1:4" ht="12.75">
      <c r="A38" s="119"/>
      <c r="B38" s="550"/>
      <c r="C38" s="551"/>
      <c r="D38" s="551"/>
    </row>
    <row r="39" spans="1:4" ht="12.75">
      <c r="A39" s="119"/>
      <c r="B39" s="550"/>
      <c r="C39" s="551"/>
      <c r="D39" s="551"/>
    </row>
    <row r="40" spans="1:4" ht="12.75">
      <c r="A40" s="119"/>
      <c r="B40" s="550"/>
      <c r="C40" s="551"/>
      <c r="D40" s="551"/>
    </row>
    <row r="41" spans="1:4" ht="12.75">
      <c r="A41" s="119"/>
      <c r="B41" s="552"/>
      <c r="C41" s="551"/>
      <c r="D41" s="551"/>
    </row>
    <row r="42" spans="1:4" ht="12.75">
      <c r="A42" s="119"/>
      <c r="B42" s="121"/>
      <c r="C42" s="122"/>
      <c r="D42" s="122"/>
    </row>
    <row r="43" spans="1:4" ht="12.75">
      <c r="A43" s="119"/>
      <c r="B43" s="121"/>
      <c r="C43" s="122"/>
      <c r="D43" s="122"/>
    </row>
    <row r="44" spans="1:4" ht="15.75">
      <c r="A44" s="548"/>
      <c r="B44" s="548"/>
      <c r="C44" s="548"/>
      <c r="D44" s="548"/>
    </row>
    <row r="45" spans="1:4" ht="12.75">
      <c r="A45" s="119"/>
      <c r="B45" s="121"/>
      <c r="C45" s="122"/>
      <c r="D45" s="122"/>
    </row>
    <row r="46" spans="1:4" ht="12.75">
      <c r="A46" s="121"/>
      <c r="B46" s="121"/>
      <c r="C46" s="122"/>
      <c r="D46" s="122"/>
    </row>
    <row r="47" spans="1:4" ht="15">
      <c r="A47" s="123"/>
      <c r="B47" s="123"/>
      <c r="C47" s="124"/>
      <c r="D47" s="122"/>
    </row>
    <row r="48" spans="1:4" ht="13.5">
      <c r="A48" s="125"/>
      <c r="B48" s="126"/>
      <c r="C48" s="127"/>
      <c r="D48" s="127"/>
    </row>
    <row r="49" spans="1:4" ht="12.75">
      <c r="A49" s="128"/>
      <c r="B49" s="126"/>
      <c r="C49" s="129"/>
      <c r="D49" s="129"/>
    </row>
    <row r="50" spans="1:4" ht="12.75">
      <c r="A50" s="128"/>
      <c r="B50" s="130"/>
      <c r="C50" s="129"/>
      <c r="D50" s="129"/>
    </row>
    <row r="51" spans="1:4" ht="12.75">
      <c r="A51" s="131"/>
      <c r="B51" s="132"/>
      <c r="C51" s="133"/>
      <c r="D51" s="129"/>
    </row>
    <row r="52" spans="1:4" ht="12.75">
      <c r="A52" s="131"/>
      <c r="B52" s="132"/>
      <c r="C52" s="133"/>
      <c r="D52" s="129"/>
    </row>
    <row r="53" spans="1:4" ht="12.75">
      <c r="A53" s="131"/>
      <c r="B53" s="132"/>
      <c r="C53" s="133"/>
      <c r="D53" s="129"/>
    </row>
    <row r="54" spans="1:4" ht="12.75">
      <c r="A54" s="131"/>
      <c r="B54" s="132"/>
      <c r="C54" s="133"/>
      <c r="D54" s="129"/>
    </row>
    <row r="55" spans="1:4" ht="13.5">
      <c r="A55" s="134"/>
      <c r="B55" s="126"/>
      <c r="C55" s="129"/>
      <c r="D55" s="129"/>
    </row>
    <row r="56" spans="1:4" ht="12.75">
      <c r="A56" s="135"/>
      <c r="B56" s="136"/>
      <c r="C56" s="129"/>
      <c r="D56" s="129"/>
    </row>
    <row r="57" spans="1:4" ht="12.75">
      <c r="A57" s="131"/>
      <c r="B57" s="137"/>
      <c r="C57" s="129"/>
      <c r="D57" s="129"/>
    </row>
    <row r="58" spans="1:4" ht="12.75">
      <c r="A58" s="135"/>
      <c r="B58" s="136"/>
      <c r="C58" s="129"/>
      <c r="D58" s="129"/>
    </row>
    <row r="59" spans="1:4" ht="12.75">
      <c r="A59" s="131"/>
      <c r="B59" s="137"/>
      <c r="C59" s="129"/>
      <c r="D59" s="122"/>
    </row>
    <row r="60" spans="1:4" ht="13.5">
      <c r="A60" s="134"/>
      <c r="B60" s="126"/>
      <c r="C60" s="127"/>
      <c r="D60" s="127"/>
    </row>
    <row r="61" spans="1:4" ht="12.75">
      <c r="A61" s="135"/>
      <c r="B61" s="126"/>
      <c r="C61" s="138"/>
      <c r="D61" s="138"/>
    </row>
    <row r="62" spans="1:4" ht="12.75">
      <c r="A62" s="131"/>
      <c r="B62" s="136"/>
      <c r="C62" s="139"/>
      <c r="D62" s="139"/>
    </row>
    <row r="63" spans="1:4" ht="12.75">
      <c r="A63" s="131"/>
      <c r="B63" s="136"/>
      <c r="C63" s="139"/>
      <c r="D63" s="139"/>
    </row>
    <row r="64" spans="1:4" ht="12.75">
      <c r="A64" s="131"/>
      <c r="B64" s="136"/>
      <c r="C64" s="139"/>
      <c r="D64" s="122"/>
    </row>
    <row r="65" spans="1:4" ht="12.75">
      <c r="A65" s="135"/>
      <c r="B65" s="126"/>
      <c r="C65" s="129"/>
      <c r="D65" s="129"/>
    </row>
    <row r="66" spans="1:4" ht="12.75">
      <c r="A66" s="131"/>
      <c r="B66" s="136"/>
      <c r="C66" s="139"/>
      <c r="D66" s="139"/>
    </row>
    <row r="67" spans="1:4" ht="12.75">
      <c r="A67" s="131"/>
      <c r="B67" s="136"/>
      <c r="C67" s="139"/>
      <c r="D67" s="139"/>
    </row>
    <row r="68" spans="1:4" ht="12.75">
      <c r="A68" s="131"/>
      <c r="B68" s="136"/>
      <c r="C68" s="139"/>
      <c r="D68" s="122"/>
    </row>
    <row r="69" spans="1:4" ht="12.75">
      <c r="A69" s="120"/>
      <c r="B69" s="120"/>
      <c r="C69" s="120"/>
      <c r="D69" s="120"/>
    </row>
    <row r="70" spans="1:4" ht="12.75">
      <c r="A70" s="120"/>
      <c r="B70" s="120"/>
      <c r="C70" s="120"/>
      <c r="D70" s="120"/>
    </row>
    <row r="71" spans="1:4" ht="12.75">
      <c r="A71" s="120"/>
      <c r="B71" s="120"/>
      <c r="C71" s="120"/>
      <c r="D71" s="120"/>
    </row>
    <row r="72" spans="1:4" ht="12.75">
      <c r="A72" s="120"/>
      <c r="B72" s="120"/>
      <c r="C72" s="120"/>
      <c r="D72" s="120"/>
    </row>
    <row r="73" spans="1:4" ht="12.75">
      <c r="A73" s="120"/>
      <c r="B73" s="120"/>
      <c r="C73" s="120"/>
      <c r="D73" s="120"/>
    </row>
    <row r="74" spans="1:4" ht="12.75">
      <c r="A74" s="120"/>
      <c r="B74" s="120"/>
      <c r="C74" s="120"/>
      <c r="D74" s="120"/>
    </row>
    <row r="75" spans="1:4" ht="12.75">
      <c r="A75" s="120"/>
      <c r="B75" s="120"/>
      <c r="C75" s="120"/>
      <c r="D75" s="120"/>
    </row>
    <row r="76" spans="1:4" ht="12.75">
      <c r="A76" s="120"/>
      <c r="B76" s="120"/>
      <c r="C76" s="120"/>
      <c r="D76" s="120"/>
    </row>
    <row r="77" spans="1:4" ht="12.75">
      <c r="A77" s="120"/>
      <c r="B77" s="120"/>
      <c r="C77" s="120"/>
      <c r="D77" s="120"/>
    </row>
    <row r="78" spans="1:4" ht="12.75">
      <c r="A78" s="120"/>
      <c r="B78" s="120"/>
      <c r="C78" s="120"/>
      <c r="D78" s="120"/>
    </row>
    <row r="79" spans="1:4" ht="12.75">
      <c r="A79" s="120"/>
      <c r="B79" s="120"/>
      <c r="C79" s="120"/>
      <c r="D79" s="120"/>
    </row>
    <row r="80" spans="1:4" ht="12.75">
      <c r="A80" s="120"/>
      <c r="B80" s="120"/>
      <c r="C80" s="120"/>
      <c r="D80" s="120"/>
    </row>
    <row r="81" spans="1:4" ht="12.75">
      <c r="A81" s="120"/>
      <c r="B81" s="120"/>
      <c r="C81" s="120"/>
      <c r="D81" s="120"/>
    </row>
    <row r="82" spans="1:4" ht="12.75">
      <c r="A82" s="120"/>
      <c r="B82" s="120"/>
      <c r="C82" s="120"/>
      <c r="D82" s="120"/>
    </row>
  </sheetData>
  <sheetProtection/>
  <mergeCells count="13">
    <mergeCell ref="B38:D38"/>
    <mergeCell ref="B5:D5"/>
    <mergeCell ref="B1:D1"/>
    <mergeCell ref="A44:D44"/>
    <mergeCell ref="A2:D2"/>
    <mergeCell ref="A3:D3"/>
    <mergeCell ref="A4:D4"/>
    <mergeCell ref="B39:D39"/>
    <mergeCell ref="B40:D40"/>
    <mergeCell ref="B41:D41"/>
    <mergeCell ref="A8:D8"/>
    <mergeCell ref="B36:D36"/>
    <mergeCell ref="B37:D3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 Новонукутское АДМ</cp:lastModifiedBy>
  <cp:lastPrinted>2022-02-16T01:35:08Z</cp:lastPrinted>
  <dcterms:created xsi:type="dcterms:W3CDTF">1996-10-08T23:32:33Z</dcterms:created>
  <dcterms:modified xsi:type="dcterms:W3CDTF">2022-02-17T06:33:23Z</dcterms:modified>
  <cp:category/>
  <cp:version/>
  <cp:contentType/>
  <cp:contentStatus/>
</cp:coreProperties>
</file>